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2 -2024-eligible\"/>
    </mc:Choice>
  </mc:AlternateContent>
  <xr:revisionPtr revIDLastSave="0" documentId="8_{9ABA06C7-4840-4FA0-A88D-D9749C697A4D}" xr6:coauthVersionLast="47" xr6:coauthVersionMax="47" xr10:uidLastSave="{00000000-0000-0000-0000-000000000000}"/>
  <bookViews>
    <workbookView xWindow="-120" yWindow="-120" windowWidth="38640" windowHeight="21120" xr2:uid="{3E8078E3-A5CA-41B3-AED4-47D147669DFC}"/>
  </bookViews>
  <sheets>
    <sheet name="Eligible Primary school -2024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4" i="1" l="1"/>
  <c r="R332" i="1"/>
  <c r="Q332" i="1"/>
  <c r="R331" i="1" l="1"/>
  <c r="P331" i="1"/>
  <c r="R330" i="1"/>
  <c r="P330" i="1"/>
  <c r="Q329" i="1"/>
  <c r="O329" i="1"/>
  <c r="R329" i="1" s="1"/>
  <c r="Q328" i="1"/>
  <c r="O328" i="1"/>
  <c r="R328" i="1" s="1"/>
  <c r="R327" i="1"/>
  <c r="Q327" i="1"/>
  <c r="Q326" i="1"/>
  <c r="O326" i="1"/>
  <c r="R326" i="1" s="1"/>
  <c r="R325" i="1"/>
  <c r="P325" i="1"/>
  <c r="Q324" i="1" l="1"/>
  <c r="S324" i="1" s="1"/>
  <c r="T324" i="1" s="1"/>
  <c r="O324" i="1"/>
  <c r="Q323" i="1"/>
  <c r="S323" i="1" s="1"/>
  <c r="T323" i="1" s="1"/>
  <c r="O323" i="1"/>
  <c r="P322" i="1"/>
  <c r="N322" i="1"/>
  <c r="Q322" i="1" s="1"/>
  <c r="P321" i="1"/>
  <c r="N321" i="1"/>
  <c r="Q321" i="1" s="1"/>
  <c r="Q320" i="1"/>
  <c r="P320" i="1"/>
  <c r="Q319" i="1"/>
  <c r="S319" i="1" s="1"/>
  <c r="T319" i="1" s="1"/>
  <c r="O319" i="1"/>
  <c r="P318" i="1"/>
  <c r="N318" i="1"/>
  <c r="Q318" i="1" s="1"/>
  <c r="Q317" i="1"/>
  <c r="S317" i="1" s="1"/>
  <c r="T317" i="1" s="1"/>
  <c r="O317" i="1"/>
  <c r="P316" i="1"/>
  <c r="N316" i="1"/>
  <c r="Q316" i="1" s="1"/>
  <c r="O315" i="1"/>
  <c r="N315" i="1"/>
  <c r="Q315" i="1" s="1"/>
  <c r="S315" i="1" s="1"/>
  <c r="T315" i="1" s="1"/>
  <c r="Q314" i="1"/>
  <c r="S314" i="1" s="1"/>
  <c r="T314" i="1" s="1"/>
  <c r="O314" i="1"/>
  <c r="Q313" i="1"/>
  <c r="S313" i="1" s="1"/>
  <c r="T313" i="1" s="1"/>
  <c r="O313" i="1"/>
  <c r="Q312" i="1"/>
  <c r="S312" i="1" s="1"/>
  <c r="T312" i="1" s="1"/>
  <c r="O312" i="1"/>
  <c r="Q311" i="1"/>
  <c r="S311" i="1" s="1"/>
  <c r="T311" i="1" s="1"/>
  <c r="O311" i="1"/>
  <c r="Q310" i="1"/>
  <c r="S310" i="1" s="1"/>
  <c r="T310" i="1" s="1"/>
  <c r="O310" i="1"/>
  <c r="Q309" i="1"/>
  <c r="S309" i="1" s="1"/>
  <c r="T309" i="1" s="1"/>
  <c r="O309" i="1"/>
  <c r="P308" i="1"/>
  <c r="N308" i="1"/>
  <c r="Q308" i="1" s="1"/>
  <c r="Q307" i="1"/>
  <c r="S307" i="1" s="1"/>
  <c r="T307" i="1" s="1"/>
  <c r="O307" i="1"/>
  <c r="Q306" i="1"/>
  <c r="S306" i="1" s="1"/>
  <c r="T306" i="1" s="1"/>
  <c r="O306" i="1"/>
  <c r="Q305" i="1"/>
  <c r="S305" i="1" s="1"/>
  <c r="T305" i="1" s="1"/>
  <c r="O305" i="1"/>
  <c r="P304" i="1"/>
  <c r="N304" i="1"/>
  <c r="Q304" i="1" s="1"/>
  <c r="Q303" i="1"/>
  <c r="S303" i="1" s="1"/>
  <c r="T303" i="1" s="1"/>
  <c r="O303" i="1"/>
  <c r="Q302" i="1"/>
  <c r="S302" i="1" s="1"/>
  <c r="T302" i="1" s="1"/>
  <c r="O302" i="1"/>
  <c r="Q301" i="1"/>
  <c r="S301" i="1" s="1"/>
  <c r="T301" i="1" s="1"/>
  <c r="O301" i="1"/>
  <c r="Q300" i="1"/>
  <c r="S300" i="1" s="1"/>
  <c r="T300" i="1" s="1"/>
  <c r="O300" i="1"/>
  <c r="Q299" i="1"/>
  <c r="S299" i="1" s="1"/>
  <c r="T299" i="1" s="1"/>
  <c r="O299" i="1"/>
  <c r="Q298" i="1"/>
  <c r="S298" i="1" s="1"/>
  <c r="T298" i="1" s="1"/>
  <c r="O298" i="1"/>
  <c r="Q297" i="1"/>
  <c r="S297" i="1" s="1"/>
  <c r="T297" i="1" s="1"/>
  <c r="O297" i="1"/>
  <c r="Q296" i="1"/>
  <c r="S296" i="1" s="1"/>
  <c r="T296" i="1" s="1"/>
  <c r="O296" i="1"/>
  <c r="Q295" i="1"/>
  <c r="S295" i="1" s="1"/>
  <c r="T295" i="1" s="1"/>
  <c r="O295" i="1"/>
  <c r="Q294" i="1"/>
  <c r="S294" i="1" s="1"/>
  <c r="T294" i="1" s="1"/>
  <c r="O294" i="1"/>
  <c r="P293" i="1"/>
  <c r="N293" i="1"/>
  <c r="Q293" i="1" s="1"/>
  <c r="Q292" i="1"/>
  <c r="S292" i="1" s="1"/>
  <c r="T292" i="1" s="1"/>
  <c r="O292" i="1"/>
  <c r="Q291" i="1"/>
  <c r="S291" i="1" s="1"/>
  <c r="T291" i="1" s="1"/>
  <c r="O291" i="1"/>
  <c r="Q290" i="1"/>
  <c r="S290" i="1" s="1"/>
  <c r="T290" i="1" s="1"/>
  <c r="O290" i="1"/>
  <c r="Q289" i="1"/>
  <c r="S289" i="1" s="1"/>
  <c r="T289" i="1" s="1"/>
  <c r="O289" i="1"/>
  <c r="Q288" i="1"/>
  <c r="P288" i="1"/>
  <c r="S288" i="1" s="1"/>
  <c r="T288" i="1" s="1"/>
  <c r="Q287" i="1"/>
  <c r="S287" i="1" s="1"/>
  <c r="T287" i="1" s="1"/>
  <c r="O287" i="1"/>
  <c r="Q286" i="1"/>
  <c r="S286" i="1" s="1"/>
  <c r="T286" i="1" s="1"/>
  <c r="O286" i="1"/>
  <c r="Q285" i="1"/>
  <c r="S285" i="1" s="1"/>
  <c r="T285" i="1" s="1"/>
  <c r="O285" i="1"/>
  <c r="Q284" i="1"/>
  <c r="S284" i="1" s="1"/>
  <c r="T284" i="1" s="1"/>
  <c r="O284" i="1"/>
  <c r="Q283" i="1"/>
  <c r="S283" i="1" s="1"/>
  <c r="T283" i="1" s="1"/>
  <c r="O283" i="1"/>
  <c r="Q282" i="1"/>
  <c r="S282" i="1" s="1"/>
  <c r="T282" i="1" s="1"/>
  <c r="O282" i="1"/>
  <c r="Q281" i="1"/>
  <c r="S281" i="1" s="1"/>
  <c r="T281" i="1" s="1"/>
  <c r="O281" i="1"/>
  <c r="Q280" i="1"/>
  <c r="S280" i="1" s="1"/>
  <c r="T280" i="1" s="1"/>
  <c r="O280" i="1"/>
  <c r="Q279" i="1"/>
  <c r="S279" i="1" s="1"/>
  <c r="T279" i="1" s="1"/>
  <c r="O279" i="1"/>
  <c r="Q278" i="1"/>
  <c r="S278" i="1" s="1"/>
  <c r="T278" i="1" s="1"/>
  <c r="O278" i="1"/>
  <c r="Q277" i="1"/>
  <c r="S277" i="1" s="1"/>
  <c r="T277" i="1" s="1"/>
  <c r="O277" i="1"/>
  <c r="Q276" i="1"/>
  <c r="S276" i="1" s="1"/>
  <c r="T276" i="1" s="1"/>
  <c r="O276" i="1"/>
  <c r="Q275" i="1"/>
  <c r="S275" i="1" s="1"/>
  <c r="T275" i="1" s="1"/>
  <c r="O275" i="1"/>
  <c r="Q274" i="1"/>
  <c r="S274" i="1" s="1"/>
  <c r="T274" i="1" s="1"/>
  <c r="O274" i="1"/>
  <c r="Q273" i="1"/>
  <c r="S273" i="1" s="1"/>
  <c r="T273" i="1" s="1"/>
  <c r="Q272" i="1"/>
  <c r="S272" i="1" s="1"/>
  <c r="T272" i="1" s="1"/>
  <c r="O272" i="1"/>
  <c r="Q271" i="1"/>
  <c r="S271" i="1" s="1"/>
  <c r="T271" i="1" s="1"/>
  <c r="O271" i="1"/>
  <c r="Q270" i="1"/>
  <c r="P270" i="1"/>
  <c r="Q269" i="1"/>
  <c r="S269" i="1" s="1"/>
  <c r="T269" i="1" s="1"/>
  <c r="O269" i="1"/>
  <c r="Q268" i="1"/>
  <c r="S268" i="1" s="1"/>
  <c r="T268" i="1" s="1"/>
  <c r="O268" i="1"/>
  <c r="Q267" i="1"/>
  <c r="S267" i="1" s="1"/>
  <c r="T267" i="1" s="1"/>
  <c r="O267" i="1"/>
  <c r="Q266" i="1"/>
  <c r="S266" i="1" s="1"/>
  <c r="T266" i="1" s="1"/>
  <c r="O266" i="1"/>
  <c r="Q265" i="1"/>
  <c r="S265" i="1" s="1"/>
  <c r="T265" i="1" s="1"/>
  <c r="O265" i="1"/>
  <c r="Q264" i="1"/>
  <c r="S264" i="1" s="1"/>
  <c r="T264" i="1" s="1"/>
  <c r="O264" i="1"/>
  <c r="Q263" i="1"/>
  <c r="P263" i="1"/>
  <c r="Q262" i="1"/>
  <c r="S262" i="1" s="1"/>
  <c r="T262" i="1" s="1"/>
  <c r="O262" i="1"/>
  <c r="Q261" i="1"/>
  <c r="S261" i="1" s="1"/>
  <c r="T261" i="1" s="1"/>
  <c r="O261" i="1"/>
  <c r="Q260" i="1"/>
  <c r="S260" i="1" s="1"/>
  <c r="T260" i="1" s="1"/>
  <c r="O260" i="1"/>
  <c r="Q259" i="1"/>
  <c r="S259" i="1" s="1"/>
  <c r="T259" i="1" s="1"/>
  <c r="O259" i="1"/>
  <c r="Q258" i="1"/>
  <c r="S258" i="1" s="1"/>
  <c r="T258" i="1" s="1"/>
  <c r="O258" i="1"/>
  <c r="Q257" i="1"/>
  <c r="S257" i="1" s="1"/>
  <c r="T257" i="1" s="1"/>
  <c r="O257" i="1"/>
  <c r="Q256" i="1"/>
  <c r="S256" i="1" s="1"/>
  <c r="T256" i="1" s="1"/>
  <c r="O256" i="1"/>
  <c r="Q255" i="1"/>
  <c r="S255" i="1" s="1"/>
  <c r="T255" i="1" s="1"/>
  <c r="O255" i="1"/>
  <c r="Q254" i="1"/>
  <c r="S254" i="1" s="1"/>
  <c r="T254" i="1" s="1"/>
  <c r="O254" i="1"/>
  <c r="Q253" i="1"/>
  <c r="S253" i="1" s="1"/>
  <c r="T253" i="1" s="1"/>
  <c r="O253" i="1"/>
  <c r="Q252" i="1"/>
  <c r="S252" i="1" s="1"/>
  <c r="T252" i="1" s="1"/>
  <c r="O252" i="1"/>
  <c r="Q251" i="1"/>
  <c r="S251" i="1" s="1"/>
  <c r="T251" i="1" s="1"/>
  <c r="O251" i="1"/>
  <c r="Q250" i="1"/>
  <c r="S250" i="1" s="1"/>
  <c r="T250" i="1" s="1"/>
  <c r="O250" i="1"/>
  <c r="Q249" i="1"/>
  <c r="S249" i="1" s="1"/>
  <c r="T249" i="1" s="1"/>
  <c r="O249" i="1"/>
  <c r="Q248" i="1"/>
  <c r="S248" i="1" s="1"/>
  <c r="T248" i="1" s="1"/>
  <c r="O248" i="1"/>
  <c r="Q247" i="1"/>
  <c r="S247" i="1" s="1"/>
  <c r="T247" i="1" s="1"/>
  <c r="O247" i="1"/>
  <c r="Q246" i="1"/>
  <c r="S246" i="1" s="1"/>
  <c r="T246" i="1" s="1"/>
  <c r="O246" i="1"/>
  <c r="Q245" i="1"/>
  <c r="S245" i="1" s="1"/>
  <c r="T245" i="1" s="1"/>
  <c r="O245" i="1"/>
  <c r="Q244" i="1"/>
  <c r="S244" i="1" s="1"/>
  <c r="T244" i="1" s="1"/>
  <c r="O244" i="1"/>
  <c r="Q243" i="1"/>
  <c r="S243" i="1" s="1"/>
  <c r="T243" i="1" s="1"/>
  <c r="O243" i="1"/>
  <c r="Q242" i="1"/>
  <c r="S242" i="1" s="1"/>
  <c r="T242" i="1" s="1"/>
  <c r="O242" i="1"/>
  <c r="Q241" i="1"/>
  <c r="S241" i="1" s="1"/>
  <c r="T241" i="1" s="1"/>
  <c r="O241" i="1"/>
  <c r="Q240" i="1"/>
  <c r="S240" i="1" s="1"/>
  <c r="T240" i="1" s="1"/>
  <c r="O240" i="1"/>
  <c r="Q239" i="1"/>
  <c r="S239" i="1" s="1"/>
  <c r="T239" i="1" s="1"/>
  <c r="O239" i="1"/>
  <c r="Q238" i="1"/>
  <c r="S238" i="1" s="1"/>
  <c r="T238" i="1" s="1"/>
  <c r="O238" i="1"/>
  <c r="Q237" i="1"/>
  <c r="S237" i="1" s="1"/>
  <c r="T237" i="1" s="1"/>
  <c r="O237" i="1"/>
  <c r="Q236" i="1"/>
  <c r="S236" i="1" s="1"/>
  <c r="T236" i="1" s="1"/>
  <c r="O236" i="1"/>
  <c r="Q235" i="1"/>
  <c r="S235" i="1" s="1"/>
  <c r="T235" i="1" s="1"/>
  <c r="O235" i="1"/>
  <c r="Q234" i="1"/>
  <c r="S234" i="1" s="1"/>
  <c r="T234" i="1" s="1"/>
  <c r="O234" i="1"/>
  <c r="Q233" i="1"/>
  <c r="S233" i="1" s="1"/>
  <c r="T233" i="1" s="1"/>
  <c r="O233" i="1"/>
  <c r="Q232" i="1"/>
  <c r="S232" i="1" s="1"/>
  <c r="T232" i="1" s="1"/>
  <c r="O232" i="1"/>
  <c r="Q231" i="1"/>
  <c r="S231" i="1" s="1"/>
  <c r="T231" i="1" s="1"/>
  <c r="O231" i="1"/>
  <c r="Q230" i="1"/>
  <c r="S230" i="1" s="1"/>
  <c r="T230" i="1" s="1"/>
  <c r="O230" i="1"/>
  <c r="Q229" i="1"/>
  <c r="S229" i="1" s="1"/>
  <c r="T229" i="1" s="1"/>
  <c r="O229" i="1"/>
  <c r="Q228" i="1"/>
  <c r="S228" i="1" s="1"/>
  <c r="T228" i="1" s="1"/>
  <c r="O228" i="1"/>
  <c r="Q227" i="1"/>
  <c r="S227" i="1" s="1"/>
  <c r="T227" i="1" s="1"/>
  <c r="O227" i="1"/>
  <c r="Q226" i="1"/>
  <c r="S226" i="1" s="1"/>
  <c r="T226" i="1" s="1"/>
  <c r="O226" i="1"/>
  <c r="Q225" i="1"/>
  <c r="S225" i="1" s="1"/>
  <c r="T225" i="1" s="1"/>
  <c r="O225" i="1"/>
  <c r="P224" i="1"/>
  <c r="N224" i="1"/>
  <c r="Q224" i="1" s="1"/>
  <c r="Q223" i="1"/>
  <c r="S223" i="1" s="1"/>
  <c r="T223" i="1" s="1"/>
  <c r="O223" i="1"/>
  <c r="Q222" i="1"/>
  <c r="S222" i="1" s="1"/>
  <c r="T222" i="1" s="1"/>
  <c r="O222" i="1"/>
  <c r="Q221" i="1"/>
  <c r="S221" i="1" s="1"/>
  <c r="T221" i="1" s="1"/>
  <c r="O221" i="1"/>
  <c r="Q220" i="1"/>
  <c r="S220" i="1" s="1"/>
  <c r="T220" i="1" s="1"/>
  <c r="O220" i="1"/>
  <c r="Q219" i="1"/>
  <c r="S219" i="1" s="1"/>
  <c r="T219" i="1" s="1"/>
  <c r="O219" i="1"/>
  <c r="Q218" i="1"/>
  <c r="S218" i="1" s="1"/>
  <c r="T218" i="1" s="1"/>
  <c r="O218" i="1"/>
  <c r="Q217" i="1"/>
  <c r="S217" i="1" s="1"/>
  <c r="T217" i="1" s="1"/>
  <c r="O217" i="1"/>
  <c r="Q216" i="1"/>
  <c r="S216" i="1" s="1"/>
  <c r="T216" i="1" s="1"/>
  <c r="O216" i="1"/>
  <c r="Q215" i="1"/>
  <c r="S215" i="1" s="1"/>
  <c r="T215" i="1" s="1"/>
  <c r="O215" i="1"/>
  <c r="Q214" i="1"/>
  <c r="S214" i="1" s="1"/>
  <c r="T214" i="1" s="1"/>
  <c r="O214" i="1"/>
  <c r="Q213" i="1"/>
  <c r="S213" i="1" s="1"/>
  <c r="T213" i="1" s="1"/>
  <c r="O213" i="1"/>
  <c r="Q212" i="1"/>
  <c r="S212" i="1" s="1"/>
  <c r="T212" i="1" s="1"/>
  <c r="O212" i="1"/>
  <c r="Q211" i="1"/>
  <c r="S211" i="1" s="1"/>
  <c r="T211" i="1" s="1"/>
  <c r="O211" i="1"/>
  <c r="Q210" i="1"/>
  <c r="S210" i="1" s="1"/>
  <c r="T210" i="1" s="1"/>
  <c r="O210" i="1"/>
  <c r="Q209" i="1"/>
  <c r="S209" i="1" s="1"/>
  <c r="T209" i="1" s="1"/>
  <c r="O209" i="1"/>
  <c r="Q208" i="1"/>
  <c r="S208" i="1" s="1"/>
  <c r="T208" i="1" s="1"/>
  <c r="O208" i="1"/>
  <c r="Q207" i="1"/>
  <c r="S207" i="1" s="1"/>
  <c r="T207" i="1" s="1"/>
  <c r="O207" i="1"/>
  <c r="Q206" i="1"/>
  <c r="S206" i="1" s="1"/>
  <c r="T206" i="1" s="1"/>
  <c r="O206" i="1"/>
  <c r="Q205" i="1"/>
  <c r="S205" i="1" s="1"/>
  <c r="T205" i="1" s="1"/>
  <c r="O205" i="1"/>
  <c r="Q204" i="1"/>
  <c r="S204" i="1" s="1"/>
  <c r="T204" i="1" s="1"/>
  <c r="O204" i="1"/>
  <c r="Q203" i="1"/>
  <c r="S203" i="1" s="1"/>
  <c r="T203" i="1" s="1"/>
  <c r="O203" i="1"/>
  <c r="Q202" i="1"/>
  <c r="S202" i="1" s="1"/>
  <c r="T202" i="1" s="1"/>
  <c r="O202" i="1"/>
  <c r="Q201" i="1"/>
  <c r="S201" i="1" s="1"/>
  <c r="T201" i="1" s="1"/>
  <c r="O201" i="1"/>
  <c r="Q200" i="1"/>
  <c r="S200" i="1" s="1"/>
  <c r="T200" i="1" s="1"/>
  <c r="O200" i="1"/>
  <c r="Q199" i="1"/>
  <c r="P199" i="1"/>
  <c r="Q198" i="1"/>
  <c r="S198" i="1" s="1"/>
  <c r="T198" i="1" s="1"/>
  <c r="O198" i="1"/>
  <c r="Q197" i="1"/>
  <c r="S197" i="1" s="1"/>
  <c r="T197" i="1" s="1"/>
  <c r="O197" i="1"/>
  <c r="Q196" i="1"/>
  <c r="S196" i="1" s="1"/>
  <c r="T196" i="1" s="1"/>
  <c r="O196" i="1"/>
  <c r="Q195" i="1"/>
  <c r="S195" i="1" s="1"/>
  <c r="T195" i="1" s="1"/>
  <c r="O195" i="1"/>
  <c r="Q194" i="1"/>
  <c r="S194" i="1" s="1"/>
  <c r="T194" i="1" s="1"/>
  <c r="O194" i="1"/>
  <c r="Q193" i="1"/>
  <c r="S193" i="1" s="1"/>
  <c r="T193" i="1" s="1"/>
  <c r="O193" i="1"/>
  <c r="S192" i="1"/>
  <c r="T192" i="1" s="1"/>
  <c r="Q192" i="1"/>
  <c r="O192" i="1"/>
  <c r="Q191" i="1"/>
  <c r="S191" i="1" s="1"/>
  <c r="T191" i="1" s="1"/>
  <c r="O191" i="1"/>
  <c r="Q190" i="1"/>
  <c r="S190" i="1" s="1"/>
  <c r="T190" i="1" s="1"/>
  <c r="O190" i="1"/>
  <c r="Q189" i="1"/>
  <c r="S189" i="1" s="1"/>
  <c r="T189" i="1" s="1"/>
  <c r="O189" i="1"/>
  <c r="Q188" i="1"/>
  <c r="S188" i="1" s="1"/>
  <c r="T188" i="1" s="1"/>
  <c r="O188" i="1"/>
  <c r="Q187" i="1"/>
  <c r="S187" i="1" s="1"/>
  <c r="T187" i="1" s="1"/>
  <c r="O187" i="1"/>
  <c r="Q186" i="1"/>
  <c r="P186" i="1"/>
  <c r="Q185" i="1"/>
  <c r="S185" i="1" s="1"/>
  <c r="T185" i="1" s="1"/>
  <c r="O185" i="1"/>
  <c r="Q184" i="1"/>
  <c r="S184" i="1" s="1"/>
  <c r="T184" i="1" s="1"/>
  <c r="O184" i="1"/>
  <c r="Q183" i="1"/>
  <c r="S183" i="1" s="1"/>
  <c r="T183" i="1" s="1"/>
  <c r="O183" i="1"/>
  <c r="Q182" i="1"/>
  <c r="S182" i="1" s="1"/>
  <c r="T182" i="1" s="1"/>
  <c r="O182" i="1"/>
  <c r="Q181" i="1"/>
  <c r="S181" i="1" s="1"/>
  <c r="T181" i="1" s="1"/>
  <c r="O181" i="1"/>
  <c r="Q180" i="1"/>
  <c r="S180" i="1" s="1"/>
  <c r="T180" i="1" s="1"/>
  <c r="O180" i="1"/>
  <c r="Q179" i="1"/>
  <c r="S179" i="1" s="1"/>
  <c r="T179" i="1" s="1"/>
  <c r="O179" i="1"/>
  <c r="Q178" i="1"/>
  <c r="S178" i="1" s="1"/>
  <c r="T178" i="1" s="1"/>
  <c r="O178" i="1"/>
  <c r="Q177" i="1"/>
  <c r="S177" i="1" s="1"/>
  <c r="T177" i="1" s="1"/>
  <c r="O177" i="1"/>
  <c r="Q176" i="1"/>
  <c r="S176" i="1" s="1"/>
  <c r="T176" i="1" s="1"/>
  <c r="O176" i="1"/>
  <c r="Q175" i="1"/>
  <c r="S175" i="1" s="1"/>
  <c r="T175" i="1" s="1"/>
  <c r="O175" i="1"/>
  <c r="Q174" i="1"/>
  <c r="S174" i="1" s="1"/>
  <c r="T174" i="1" s="1"/>
  <c r="O174" i="1"/>
  <c r="Q173" i="1"/>
  <c r="S173" i="1" s="1"/>
  <c r="T173" i="1" s="1"/>
  <c r="O173" i="1"/>
  <c r="Q172" i="1"/>
  <c r="S172" i="1" s="1"/>
  <c r="T172" i="1" s="1"/>
  <c r="O172" i="1"/>
  <c r="O171" i="1"/>
  <c r="N171" i="1"/>
  <c r="Q171" i="1" s="1"/>
  <c r="S171" i="1" s="1"/>
  <c r="T171" i="1" s="1"/>
  <c r="Q170" i="1"/>
  <c r="S170" i="1" s="1"/>
  <c r="T170" i="1" s="1"/>
  <c r="O170" i="1"/>
  <c r="Q169" i="1"/>
  <c r="S169" i="1" s="1"/>
  <c r="T169" i="1" s="1"/>
  <c r="O169" i="1"/>
  <c r="Q168" i="1"/>
  <c r="S168" i="1" s="1"/>
  <c r="T168" i="1" s="1"/>
  <c r="O168" i="1"/>
  <c r="Q167" i="1"/>
  <c r="S167" i="1" s="1"/>
  <c r="T167" i="1" s="1"/>
  <c r="O167" i="1"/>
  <c r="Q166" i="1"/>
  <c r="S166" i="1" s="1"/>
  <c r="T166" i="1" s="1"/>
  <c r="O166" i="1"/>
  <c r="Q165" i="1"/>
  <c r="S165" i="1" s="1"/>
  <c r="T165" i="1" s="1"/>
  <c r="O165" i="1"/>
  <c r="Q164" i="1"/>
  <c r="S164" i="1" s="1"/>
  <c r="T164" i="1" s="1"/>
  <c r="O164" i="1"/>
  <c r="Q163" i="1"/>
  <c r="S163" i="1" s="1"/>
  <c r="T163" i="1" s="1"/>
  <c r="O163" i="1"/>
  <c r="Q162" i="1"/>
  <c r="S162" i="1" s="1"/>
  <c r="T162" i="1" s="1"/>
  <c r="O162" i="1"/>
  <c r="Q161" i="1"/>
  <c r="S161" i="1" s="1"/>
  <c r="T161" i="1" s="1"/>
  <c r="O161" i="1"/>
  <c r="Q160" i="1"/>
  <c r="S160" i="1" s="1"/>
  <c r="T160" i="1" s="1"/>
  <c r="O160" i="1"/>
  <c r="Q159" i="1"/>
  <c r="S159" i="1" s="1"/>
  <c r="T159" i="1" s="1"/>
  <c r="O159" i="1"/>
  <c r="Q158" i="1"/>
  <c r="S158" i="1" s="1"/>
  <c r="T158" i="1" s="1"/>
  <c r="O158" i="1"/>
  <c r="Q157" i="1"/>
  <c r="S157" i="1" s="1"/>
  <c r="T157" i="1" s="1"/>
  <c r="O157" i="1"/>
  <c r="Q156" i="1"/>
  <c r="S156" i="1" s="1"/>
  <c r="T156" i="1" s="1"/>
  <c r="O156" i="1"/>
  <c r="Q155" i="1"/>
  <c r="S155" i="1" s="1"/>
  <c r="T155" i="1" s="1"/>
  <c r="O155" i="1"/>
  <c r="Q154" i="1"/>
  <c r="S154" i="1" s="1"/>
  <c r="T154" i="1" s="1"/>
  <c r="O154" i="1"/>
  <c r="Q153" i="1"/>
  <c r="S153" i="1" s="1"/>
  <c r="T153" i="1" s="1"/>
  <c r="O153" i="1"/>
  <c r="Q152" i="1"/>
  <c r="S152" i="1" s="1"/>
  <c r="T152" i="1" s="1"/>
  <c r="O152" i="1"/>
  <c r="Q151" i="1"/>
  <c r="S151" i="1" s="1"/>
  <c r="T151" i="1" s="1"/>
  <c r="O151" i="1"/>
  <c r="Q150" i="1"/>
  <c r="S150" i="1" s="1"/>
  <c r="T150" i="1" s="1"/>
  <c r="O150" i="1"/>
  <c r="Q149" i="1"/>
  <c r="S149" i="1" s="1"/>
  <c r="T149" i="1" s="1"/>
  <c r="O149" i="1"/>
  <c r="Q148" i="1"/>
  <c r="S148" i="1" s="1"/>
  <c r="T148" i="1" s="1"/>
  <c r="O148" i="1"/>
  <c r="Q147" i="1"/>
  <c r="S147" i="1" s="1"/>
  <c r="T147" i="1" s="1"/>
  <c r="O147" i="1"/>
  <c r="Q146" i="1"/>
  <c r="S146" i="1" s="1"/>
  <c r="T146" i="1" s="1"/>
  <c r="O146" i="1"/>
  <c r="Q145" i="1"/>
  <c r="S145" i="1" s="1"/>
  <c r="T145" i="1" s="1"/>
  <c r="O145" i="1"/>
  <c r="Q144" i="1"/>
  <c r="S144" i="1" s="1"/>
  <c r="T144" i="1" s="1"/>
  <c r="O144" i="1"/>
  <c r="Q143" i="1"/>
  <c r="S143" i="1" s="1"/>
  <c r="T143" i="1" s="1"/>
  <c r="O143" i="1"/>
  <c r="Q142" i="1"/>
  <c r="S142" i="1" s="1"/>
  <c r="T142" i="1" s="1"/>
  <c r="O142" i="1"/>
  <c r="Q141" i="1"/>
  <c r="S141" i="1" s="1"/>
  <c r="T141" i="1" s="1"/>
  <c r="O141" i="1"/>
  <c r="Q140" i="1"/>
  <c r="S140" i="1" s="1"/>
  <c r="T140" i="1" s="1"/>
  <c r="O140" i="1"/>
  <c r="Q139" i="1"/>
  <c r="S139" i="1" s="1"/>
  <c r="T139" i="1" s="1"/>
  <c r="O139" i="1"/>
  <c r="Q138" i="1"/>
  <c r="S138" i="1" s="1"/>
  <c r="T138" i="1" s="1"/>
  <c r="O138" i="1"/>
  <c r="Q137" i="1"/>
  <c r="S137" i="1" s="1"/>
  <c r="T137" i="1" s="1"/>
  <c r="O137" i="1"/>
  <c r="Q136" i="1"/>
  <c r="S136" i="1" s="1"/>
  <c r="T136" i="1" s="1"/>
  <c r="O136" i="1"/>
  <c r="Q135" i="1"/>
  <c r="S135" i="1" s="1"/>
  <c r="T135" i="1" s="1"/>
  <c r="O135" i="1"/>
  <c r="Q134" i="1"/>
  <c r="S134" i="1" s="1"/>
  <c r="T134" i="1" s="1"/>
  <c r="O134" i="1"/>
  <c r="Q133" i="1"/>
  <c r="S133" i="1" s="1"/>
  <c r="T133" i="1" s="1"/>
  <c r="O133" i="1"/>
  <c r="Q132" i="1"/>
  <c r="S132" i="1" s="1"/>
  <c r="T132" i="1" s="1"/>
  <c r="O132" i="1"/>
  <c r="Q131" i="1"/>
  <c r="S131" i="1" s="1"/>
  <c r="T131" i="1" s="1"/>
  <c r="O131" i="1"/>
  <c r="Q130" i="1"/>
  <c r="S130" i="1" s="1"/>
  <c r="T130" i="1" s="1"/>
  <c r="O130" i="1"/>
  <c r="Q129" i="1"/>
  <c r="S129" i="1" s="1"/>
  <c r="T129" i="1" s="1"/>
  <c r="O129" i="1"/>
  <c r="Q128" i="1"/>
  <c r="S128" i="1" s="1"/>
  <c r="T128" i="1" s="1"/>
  <c r="O128" i="1"/>
  <c r="Q127" i="1"/>
  <c r="S127" i="1" s="1"/>
  <c r="T127" i="1" s="1"/>
  <c r="O127" i="1"/>
  <c r="Q126" i="1"/>
  <c r="S126" i="1" s="1"/>
  <c r="T126" i="1" s="1"/>
  <c r="O126" i="1"/>
  <c r="Q125" i="1"/>
  <c r="S125" i="1" s="1"/>
  <c r="T125" i="1" s="1"/>
  <c r="O125" i="1"/>
  <c r="Q124" i="1"/>
  <c r="S124" i="1" s="1"/>
  <c r="T124" i="1" s="1"/>
  <c r="O124" i="1"/>
  <c r="Q123" i="1"/>
  <c r="S123" i="1" s="1"/>
  <c r="T123" i="1" s="1"/>
  <c r="O123" i="1"/>
  <c r="Q122" i="1"/>
  <c r="S122" i="1" s="1"/>
  <c r="T122" i="1" s="1"/>
  <c r="O122" i="1"/>
  <c r="Q121" i="1"/>
  <c r="S121" i="1" s="1"/>
  <c r="T121" i="1" s="1"/>
  <c r="O121" i="1"/>
  <c r="Q120" i="1"/>
  <c r="S120" i="1" s="1"/>
  <c r="T120" i="1" s="1"/>
  <c r="O120" i="1"/>
  <c r="Q119" i="1"/>
  <c r="S119" i="1" s="1"/>
  <c r="T119" i="1" s="1"/>
  <c r="O119" i="1"/>
  <c r="Q118" i="1"/>
  <c r="S118" i="1" s="1"/>
  <c r="T118" i="1" s="1"/>
  <c r="O118" i="1"/>
  <c r="Q117" i="1"/>
  <c r="S117" i="1" s="1"/>
  <c r="T117" i="1" s="1"/>
  <c r="O117" i="1"/>
  <c r="Q116" i="1"/>
  <c r="S116" i="1" s="1"/>
  <c r="T116" i="1" s="1"/>
  <c r="O116" i="1"/>
  <c r="Q115" i="1"/>
  <c r="S115" i="1" s="1"/>
  <c r="T115" i="1" s="1"/>
  <c r="O115" i="1"/>
  <c r="Q114" i="1"/>
  <c r="S114" i="1" s="1"/>
  <c r="T114" i="1" s="1"/>
  <c r="O114" i="1"/>
  <c r="Q113" i="1"/>
  <c r="S113" i="1" s="1"/>
  <c r="T113" i="1" s="1"/>
  <c r="O113" i="1"/>
  <c r="Q112" i="1"/>
  <c r="S112" i="1" s="1"/>
  <c r="T112" i="1" s="1"/>
  <c r="O112" i="1"/>
  <c r="Q111" i="1"/>
  <c r="S111" i="1" s="1"/>
  <c r="T111" i="1" s="1"/>
  <c r="O111" i="1"/>
  <c r="Q110" i="1"/>
  <c r="S110" i="1" s="1"/>
  <c r="T110" i="1" s="1"/>
  <c r="O110" i="1"/>
  <c r="Q109" i="1"/>
  <c r="S109" i="1" s="1"/>
  <c r="T109" i="1" s="1"/>
  <c r="O109" i="1"/>
  <c r="Q108" i="1"/>
  <c r="S108" i="1" s="1"/>
  <c r="T108" i="1" s="1"/>
  <c r="O108" i="1"/>
  <c r="Q107" i="1"/>
  <c r="S107" i="1" s="1"/>
  <c r="T107" i="1" s="1"/>
  <c r="O107" i="1"/>
  <c r="Q106" i="1"/>
  <c r="S106" i="1" s="1"/>
  <c r="T106" i="1" s="1"/>
  <c r="O106" i="1"/>
  <c r="Q105" i="1"/>
  <c r="S105" i="1" s="1"/>
  <c r="T105" i="1" s="1"/>
  <c r="O105" i="1"/>
  <c r="Q104" i="1"/>
  <c r="S104" i="1" s="1"/>
  <c r="T104" i="1" s="1"/>
  <c r="O104" i="1"/>
  <c r="Q103" i="1"/>
  <c r="S103" i="1" s="1"/>
  <c r="T103" i="1" s="1"/>
  <c r="O103" i="1"/>
  <c r="Q102" i="1"/>
  <c r="S102" i="1" s="1"/>
  <c r="T102" i="1" s="1"/>
  <c r="O102" i="1"/>
  <c r="Q101" i="1"/>
  <c r="S101" i="1" s="1"/>
  <c r="T101" i="1" s="1"/>
  <c r="O101" i="1"/>
  <c r="Q100" i="1"/>
  <c r="S100" i="1" s="1"/>
  <c r="T100" i="1" s="1"/>
  <c r="O100" i="1"/>
  <c r="Q99" i="1"/>
  <c r="S99" i="1" s="1"/>
  <c r="T99" i="1" s="1"/>
  <c r="O99" i="1"/>
  <c r="Q98" i="1"/>
  <c r="S98" i="1" s="1"/>
  <c r="T98" i="1" s="1"/>
  <c r="O98" i="1"/>
  <c r="S97" i="1"/>
  <c r="T97" i="1" s="1"/>
  <c r="Q97" i="1"/>
  <c r="O97" i="1"/>
  <c r="Q96" i="1"/>
  <c r="S96" i="1" s="1"/>
  <c r="T96" i="1" s="1"/>
  <c r="O96" i="1"/>
  <c r="Q95" i="1"/>
  <c r="S95" i="1" s="1"/>
  <c r="T95" i="1" s="1"/>
  <c r="O95" i="1"/>
  <c r="Q94" i="1"/>
  <c r="S94" i="1" s="1"/>
  <c r="T94" i="1" s="1"/>
  <c r="O94" i="1"/>
  <c r="Q93" i="1"/>
  <c r="S93" i="1" s="1"/>
  <c r="T93" i="1" s="1"/>
  <c r="O93" i="1"/>
  <c r="Q92" i="1"/>
  <c r="S92" i="1" s="1"/>
  <c r="T92" i="1" s="1"/>
  <c r="O92" i="1"/>
  <c r="Q91" i="1"/>
  <c r="S91" i="1" s="1"/>
  <c r="T91" i="1" s="1"/>
  <c r="O91" i="1"/>
  <c r="Q90" i="1"/>
  <c r="S90" i="1" s="1"/>
  <c r="T90" i="1" s="1"/>
  <c r="O90" i="1"/>
  <c r="O89" i="1"/>
  <c r="N89" i="1"/>
  <c r="Q88" i="1"/>
  <c r="S88" i="1" s="1"/>
  <c r="T88" i="1" s="1"/>
  <c r="O88" i="1"/>
  <c r="Q87" i="1"/>
  <c r="S87" i="1" s="1"/>
  <c r="T87" i="1" s="1"/>
  <c r="O87" i="1"/>
  <c r="Q86" i="1"/>
  <c r="S86" i="1" s="1"/>
  <c r="T86" i="1" s="1"/>
  <c r="O86" i="1"/>
  <c r="Q85" i="1"/>
  <c r="S85" i="1" s="1"/>
  <c r="T85" i="1" s="1"/>
  <c r="O85" i="1"/>
  <c r="Q84" i="1"/>
  <c r="S84" i="1" s="1"/>
  <c r="T84" i="1" s="1"/>
  <c r="O84" i="1"/>
  <c r="S83" i="1"/>
  <c r="T83" i="1" s="1"/>
  <c r="Q83" i="1"/>
  <c r="O83" i="1"/>
  <c r="Q82" i="1"/>
  <c r="S82" i="1" s="1"/>
  <c r="T82" i="1" s="1"/>
  <c r="O82" i="1"/>
  <c r="Q81" i="1"/>
  <c r="S81" i="1" s="1"/>
  <c r="T81" i="1" s="1"/>
  <c r="O81" i="1"/>
  <c r="Q80" i="1"/>
  <c r="S80" i="1" s="1"/>
  <c r="T80" i="1" s="1"/>
  <c r="O80" i="1"/>
  <c r="Q79" i="1"/>
  <c r="S79" i="1" s="1"/>
  <c r="T79" i="1" s="1"/>
  <c r="O79" i="1"/>
  <c r="Q78" i="1"/>
  <c r="S78" i="1" s="1"/>
  <c r="T78" i="1" s="1"/>
  <c r="O78" i="1"/>
  <c r="Q77" i="1"/>
  <c r="S77" i="1" s="1"/>
  <c r="T77" i="1" s="1"/>
  <c r="O77" i="1"/>
  <c r="Q76" i="1"/>
  <c r="S76" i="1" s="1"/>
  <c r="T76" i="1" s="1"/>
  <c r="O76" i="1"/>
  <c r="Q75" i="1"/>
  <c r="S75" i="1" s="1"/>
  <c r="T75" i="1" s="1"/>
  <c r="O75" i="1"/>
  <c r="Q74" i="1"/>
  <c r="S74" i="1" s="1"/>
  <c r="T74" i="1" s="1"/>
  <c r="O74" i="1"/>
  <c r="Q73" i="1"/>
  <c r="S73" i="1" s="1"/>
  <c r="T73" i="1" s="1"/>
  <c r="O73" i="1"/>
  <c r="Q72" i="1"/>
  <c r="S72" i="1" s="1"/>
  <c r="T72" i="1" s="1"/>
  <c r="O72" i="1"/>
  <c r="Q71" i="1"/>
  <c r="S71" i="1" s="1"/>
  <c r="T71" i="1" s="1"/>
  <c r="O71" i="1"/>
  <c r="Q70" i="1"/>
  <c r="P70" i="1"/>
  <c r="Q69" i="1"/>
  <c r="S69" i="1" s="1"/>
  <c r="T69" i="1" s="1"/>
  <c r="O69" i="1"/>
  <c r="Q68" i="1"/>
  <c r="S68" i="1" s="1"/>
  <c r="T68" i="1" s="1"/>
  <c r="O68" i="1"/>
  <c r="Q67" i="1"/>
  <c r="S67" i="1" s="1"/>
  <c r="T67" i="1" s="1"/>
  <c r="O67" i="1"/>
  <c r="Q66" i="1"/>
  <c r="S66" i="1" s="1"/>
  <c r="T66" i="1" s="1"/>
  <c r="O66" i="1"/>
  <c r="Q65" i="1"/>
  <c r="S65" i="1" s="1"/>
  <c r="T65" i="1" s="1"/>
  <c r="O65" i="1"/>
  <c r="Q64" i="1"/>
  <c r="S64" i="1" s="1"/>
  <c r="T64" i="1" s="1"/>
  <c r="O64" i="1"/>
  <c r="Q63" i="1"/>
  <c r="S63" i="1" s="1"/>
  <c r="T63" i="1" s="1"/>
  <c r="O63" i="1"/>
  <c r="Q62" i="1"/>
  <c r="S62" i="1" s="1"/>
  <c r="T62" i="1" s="1"/>
  <c r="O62" i="1"/>
  <c r="Q61" i="1"/>
  <c r="S61" i="1" s="1"/>
  <c r="T61" i="1" s="1"/>
  <c r="O61" i="1"/>
  <c r="Q60" i="1"/>
  <c r="S60" i="1" s="1"/>
  <c r="T60" i="1" s="1"/>
  <c r="O60" i="1"/>
  <c r="Q59" i="1"/>
  <c r="S59" i="1" s="1"/>
  <c r="T59" i="1" s="1"/>
  <c r="O59" i="1"/>
  <c r="Q58" i="1"/>
  <c r="S58" i="1" s="1"/>
  <c r="T58" i="1" s="1"/>
  <c r="O58" i="1"/>
  <c r="Q57" i="1"/>
  <c r="S57" i="1" s="1"/>
  <c r="T57" i="1" s="1"/>
  <c r="O57" i="1"/>
  <c r="Q56" i="1"/>
  <c r="S56" i="1" s="1"/>
  <c r="T56" i="1" s="1"/>
  <c r="O56" i="1"/>
  <c r="Q55" i="1"/>
  <c r="S55" i="1" s="1"/>
  <c r="T55" i="1" s="1"/>
  <c r="O55" i="1"/>
  <c r="Q54" i="1"/>
  <c r="P54" i="1"/>
  <c r="Q53" i="1"/>
  <c r="S53" i="1" s="1"/>
  <c r="T53" i="1" s="1"/>
  <c r="O53" i="1"/>
  <c r="Q52" i="1"/>
  <c r="S52" i="1" s="1"/>
  <c r="T52" i="1" s="1"/>
  <c r="O52" i="1"/>
  <c r="Q51" i="1"/>
  <c r="S51" i="1" s="1"/>
  <c r="T51" i="1" s="1"/>
  <c r="O51" i="1"/>
  <c r="Q50" i="1"/>
  <c r="S50" i="1" s="1"/>
  <c r="T50" i="1" s="1"/>
  <c r="O50" i="1"/>
  <c r="Q49" i="1"/>
  <c r="S49" i="1" s="1"/>
  <c r="T49" i="1" s="1"/>
  <c r="O49" i="1"/>
  <c r="Q48" i="1"/>
  <c r="S48" i="1" s="1"/>
  <c r="T48" i="1" s="1"/>
  <c r="O48" i="1"/>
  <c r="Q47" i="1"/>
  <c r="S47" i="1" s="1"/>
  <c r="T47" i="1" s="1"/>
  <c r="O47" i="1"/>
  <c r="Q46" i="1"/>
  <c r="S46" i="1" s="1"/>
  <c r="T46" i="1" s="1"/>
  <c r="O46" i="1"/>
  <c r="Q45" i="1"/>
  <c r="S45" i="1" s="1"/>
  <c r="T45" i="1" s="1"/>
  <c r="O45" i="1"/>
  <c r="Q44" i="1"/>
  <c r="S44" i="1" s="1"/>
  <c r="T44" i="1" s="1"/>
  <c r="O44" i="1"/>
  <c r="Q43" i="1"/>
  <c r="S43" i="1" s="1"/>
  <c r="T43" i="1" s="1"/>
  <c r="O43" i="1"/>
  <c r="Q42" i="1"/>
  <c r="S42" i="1" s="1"/>
  <c r="T42" i="1" s="1"/>
  <c r="O42" i="1"/>
  <c r="Q41" i="1"/>
  <c r="S41" i="1" s="1"/>
  <c r="T41" i="1" s="1"/>
  <c r="O41" i="1"/>
  <c r="Q40" i="1"/>
  <c r="S40" i="1" s="1"/>
  <c r="T40" i="1" s="1"/>
  <c r="O40" i="1"/>
  <c r="Q39" i="1"/>
  <c r="S39" i="1" s="1"/>
  <c r="T39" i="1" s="1"/>
  <c r="O39" i="1"/>
  <c r="Q38" i="1"/>
  <c r="S38" i="1" s="1"/>
  <c r="T38" i="1" s="1"/>
  <c r="O38" i="1"/>
  <c r="Q37" i="1"/>
  <c r="S37" i="1" s="1"/>
  <c r="T37" i="1" s="1"/>
  <c r="O37" i="1"/>
  <c r="Q36" i="1"/>
  <c r="S36" i="1" s="1"/>
  <c r="T36" i="1" s="1"/>
  <c r="O36" i="1"/>
  <c r="Q35" i="1"/>
  <c r="S35" i="1" s="1"/>
  <c r="T35" i="1" s="1"/>
  <c r="O35" i="1"/>
  <c r="Q34" i="1"/>
  <c r="P34" i="1"/>
  <c r="Q33" i="1"/>
  <c r="S33" i="1" s="1"/>
  <c r="T33" i="1" s="1"/>
  <c r="O33" i="1"/>
  <c r="Q32" i="1"/>
  <c r="S32" i="1" s="1"/>
  <c r="T32" i="1" s="1"/>
  <c r="O32" i="1"/>
  <c r="Q31" i="1"/>
  <c r="S31" i="1" s="1"/>
  <c r="T31" i="1" s="1"/>
  <c r="O31" i="1"/>
  <c r="Q30" i="1"/>
  <c r="S30" i="1" s="1"/>
  <c r="T30" i="1" s="1"/>
  <c r="O30" i="1"/>
  <c r="Q29" i="1"/>
  <c r="S29" i="1" s="1"/>
  <c r="T29" i="1" s="1"/>
  <c r="O29" i="1"/>
  <c r="Q28" i="1"/>
  <c r="S28" i="1" s="1"/>
  <c r="T28" i="1" s="1"/>
  <c r="O28" i="1"/>
  <c r="Q27" i="1"/>
  <c r="S27" i="1" s="1"/>
  <c r="T27" i="1" s="1"/>
  <c r="O27" i="1"/>
  <c r="Q26" i="1"/>
  <c r="S26" i="1" s="1"/>
  <c r="T26" i="1" s="1"/>
  <c r="O26" i="1"/>
  <c r="Q25" i="1"/>
  <c r="S25" i="1" s="1"/>
  <c r="T25" i="1" s="1"/>
  <c r="O25" i="1"/>
  <c r="Q24" i="1"/>
  <c r="S24" i="1" s="1"/>
  <c r="T24" i="1" s="1"/>
  <c r="O24" i="1"/>
  <c r="Q23" i="1"/>
  <c r="S23" i="1" s="1"/>
  <c r="T23" i="1" s="1"/>
  <c r="O23" i="1"/>
  <c r="Q22" i="1"/>
  <c r="S22" i="1" s="1"/>
  <c r="T22" i="1" s="1"/>
  <c r="O22" i="1"/>
  <c r="Q21" i="1"/>
  <c r="S21" i="1" s="1"/>
  <c r="T21" i="1" s="1"/>
  <c r="O21" i="1"/>
  <c r="Q20" i="1"/>
  <c r="S20" i="1" s="1"/>
  <c r="T20" i="1" s="1"/>
  <c r="O20" i="1"/>
  <c r="Q19" i="1"/>
  <c r="S19" i="1" s="1"/>
  <c r="T19" i="1" s="1"/>
  <c r="O19" i="1"/>
  <c r="Q18" i="1"/>
  <c r="S18" i="1" s="1"/>
  <c r="T18" i="1" s="1"/>
  <c r="O18" i="1"/>
  <c r="Q17" i="1"/>
  <c r="S17" i="1" s="1"/>
  <c r="T17" i="1" s="1"/>
  <c r="O17" i="1"/>
  <c r="Q16" i="1"/>
  <c r="S16" i="1" s="1"/>
  <c r="T16" i="1" s="1"/>
  <c r="O16" i="1"/>
  <c r="Q15" i="1"/>
  <c r="S15" i="1" s="1"/>
  <c r="T15" i="1" s="1"/>
  <c r="O15" i="1"/>
  <c r="Q14" i="1"/>
  <c r="S14" i="1" s="1"/>
  <c r="T14" i="1" s="1"/>
  <c r="O14" i="1"/>
  <c r="Q13" i="1"/>
  <c r="S13" i="1" s="1"/>
  <c r="T13" i="1" s="1"/>
  <c r="O13" i="1"/>
  <c r="Q12" i="1"/>
  <c r="S12" i="1" s="1"/>
  <c r="T12" i="1" s="1"/>
  <c r="O12" i="1"/>
  <c r="Q11" i="1"/>
  <c r="S11" i="1" s="1"/>
  <c r="T11" i="1" s="1"/>
  <c r="O11" i="1"/>
  <c r="Q10" i="1"/>
  <c r="S10" i="1" s="1"/>
  <c r="T10" i="1" s="1"/>
  <c r="O10" i="1"/>
  <c r="Q9" i="1"/>
  <c r="S9" i="1" s="1"/>
  <c r="T9" i="1" s="1"/>
  <c r="O9" i="1"/>
  <c r="Q8" i="1"/>
  <c r="S8" i="1" s="1"/>
  <c r="T8" i="1" s="1"/>
  <c r="O8" i="1"/>
  <c r="Q7" i="1"/>
  <c r="S7" i="1" s="1"/>
  <c r="T7" i="1" s="1"/>
  <c r="O7" i="1"/>
  <c r="Q6" i="1"/>
  <c r="S6" i="1" s="1"/>
  <c r="T6" i="1" s="1"/>
  <c r="O6" i="1"/>
  <c r="Q5" i="1"/>
  <c r="S5" i="1" s="1"/>
  <c r="T5" i="1" s="1"/>
  <c r="O5" i="1"/>
  <c r="Q4" i="1"/>
  <c r="S4" i="1" s="1"/>
  <c r="T4" i="1" s="1"/>
  <c r="O4" i="1"/>
  <c r="Q3" i="1"/>
  <c r="O3" i="1"/>
  <c r="S34" i="1" l="1"/>
  <c r="T34" i="1" s="1"/>
  <c r="S316" i="1"/>
  <c r="T316" i="1" s="1"/>
  <c r="S224" i="1"/>
  <c r="T224" i="1" s="1"/>
  <c r="S270" i="1"/>
  <c r="T270" i="1" s="1"/>
  <c r="S318" i="1"/>
  <c r="T318" i="1" s="1"/>
  <c r="S321" i="1"/>
  <c r="T321" i="1" s="1"/>
  <c r="S70" i="1"/>
  <c r="T70" i="1" s="1"/>
  <c r="S199" i="1"/>
  <c r="T199" i="1" s="1"/>
  <c r="S293" i="1"/>
  <c r="T293" i="1" s="1"/>
  <c r="S54" i="1"/>
  <c r="T54" i="1" s="1"/>
  <c r="S263" i="1"/>
  <c r="T263" i="1" s="1"/>
  <c r="S320" i="1"/>
  <c r="T320" i="1" s="1"/>
  <c r="S322" i="1"/>
  <c r="T322" i="1" s="1"/>
  <c r="S308" i="1"/>
  <c r="T308" i="1" s="1"/>
  <c r="S304" i="1"/>
  <c r="T304" i="1" s="1"/>
  <c r="S186" i="1"/>
  <c r="T186" i="1" s="1"/>
  <c r="S3" i="1"/>
  <c r="Q89" i="1"/>
  <c r="S89" i="1" s="1"/>
  <c r="T89" i="1" s="1"/>
  <c r="T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tc={08C2ABC6-FA48-4E54-94E0-AE82F131A592}</author>
    <author>tc={1EFB833D-5FF2-446E-9DD0-60E6C00088E5}</author>
    <author>Maureen Paul</author>
  </authors>
  <commentList>
    <comment ref="R189" authorId="0" shapeId="0" xr:uid="{08C2ABC6-FA48-4E54-94E0-AE82F131A592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 Payment for Port Vato French in 2023: VUV 711,110
-Pay now T2 2024-68,000vt
-Pay now T2 2024 from P.Vato Fre - 25,000vt
-O/S vuv 618,110vt</t>
      </text>
    </comment>
    <comment ref="R190" authorId="1" shapeId="0" xr:uid="{1EFB833D-5FF2-446E-9DD0-60E6C00088E5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 Payment in 2023: VUV 711,110
-Pay now T2 2024-25,000vt
-Pay now T2 2024 from P.Vato Eng - 68,000vt
-O/S vuv 618,110vt</t>
      </text>
    </comment>
    <comment ref="R311" authorId="2" shapeId="0" xr:uid="{D6255469-C433-4645-A60E-A4CF2FDDBACD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T3 2023 Overpayment Total 53,400
- Paid T1 2024-5,000vt
-Pay now 8,000vt
-O/S 40,400vt</t>
        </r>
      </text>
    </comment>
  </commentList>
</comments>
</file>

<file path=xl/sharedStrings.xml><?xml version="1.0" encoding="utf-8"?>
<sst xmlns="http://schemas.openxmlformats.org/spreadsheetml/2006/main" count="3668" uniqueCount="1384">
  <si>
    <t>School Type</t>
  </si>
  <si>
    <t>PS</t>
  </si>
  <si>
    <t>ELIGIBLE PRIMARY SCHOOL GRANT TRANCHE 2 2024-BANK VERSION</t>
  </si>
  <si>
    <t>No.</t>
  </si>
  <si>
    <t>School Number</t>
  </si>
  <si>
    <t>School Name</t>
  </si>
  <si>
    <t>Language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</si>
  <si>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</si>
  <si>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</si>
  <si>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</si>
  <si>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</si>
  <si>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</si>
  <si>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</si>
  <si>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Y1-6 2023 Enrolment Total</t>
  </si>
  <si>
    <t>PS Grant Rate</t>
  </si>
  <si>
    <t>Total Grant PS 2024</t>
  </si>
  <si>
    <t>Tranche 1 PS 2024 (30%)-Actual</t>
  </si>
  <si>
    <t>Tranche 1 PS 2024 (30%)-To be paid</t>
  </si>
  <si>
    <t>Tranche 2 PS 2024 (30%)</t>
  </si>
  <si>
    <t>2023 Overpayment PS</t>
  </si>
  <si>
    <t>Calculated Tranche 2 PS 2024 (30%)</t>
  </si>
  <si>
    <t>Net Tranche 2 PS 2024 (30%)</t>
  </si>
  <si>
    <t>Bank Narration</t>
  </si>
  <si>
    <t>011003</t>
  </si>
  <si>
    <t>Bagavegug</t>
  </si>
  <si>
    <t>ENG</t>
  </si>
  <si>
    <t>Toga</t>
  </si>
  <si>
    <t>Torba</t>
  </si>
  <si>
    <t>0084577001</t>
  </si>
  <si>
    <t>BAKAVEGUG PRIMARY SCHOOL</t>
  </si>
  <si>
    <t>No</t>
  </si>
  <si>
    <t xml:space="preserve">1 2 3 4 5 6 </t>
  </si>
  <si>
    <t>2024 PS Trance 2</t>
  </si>
  <si>
    <t>010106</t>
  </si>
  <si>
    <t>Losalava</t>
  </si>
  <si>
    <t>Gaua</t>
  </si>
  <si>
    <t>0084559001</t>
  </si>
  <si>
    <t>LOSOLAVA PRIMARY SCHOOL</t>
  </si>
  <si>
    <t>010308</t>
  </si>
  <si>
    <t>Nergar</t>
  </si>
  <si>
    <t>FRE</t>
  </si>
  <si>
    <t>Mere Lava</t>
  </si>
  <si>
    <t>0084565001</t>
  </si>
  <si>
    <t>NEGAR PRIMARY SCHOOL</t>
  </si>
  <si>
    <t>011110</t>
  </si>
  <si>
    <t>Robin Memorial</t>
  </si>
  <si>
    <t>Loh</t>
  </si>
  <si>
    <t>0084578001</t>
  </si>
  <si>
    <t>ROBIN PRIMARY SCHOOL</t>
  </si>
  <si>
    <t xml:space="preserve">1 2 3 4 5 6 7 8 </t>
  </si>
  <si>
    <t>010411</t>
  </si>
  <si>
    <t>Sanlang</t>
  </si>
  <si>
    <t>Vanua Lava</t>
  </si>
  <si>
    <t>0084569001</t>
  </si>
  <si>
    <t>SANLANG PRIMARY SCHOOL</t>
  </si>
  <si>
    <t>010113</t>
  </si>
  <si>
    <t>Sarantar</t>
  </si>
  <si>
    <t>0084561001</t>
  </si>
  <si>
    <t>SARANTAR PRIMARY SCHOOL</t>
  </si>
  <si>
    <t>010914</t>
  </si>
  <si>
    <t>Shelil</t>
  </si>
  <si>
    <t>Ureparapara</t>
  </si>
  <si>
    <t>0084575001</t>
  </si>
  <si>
    <t>SHELIL PRIMARY SCHOOL</t>
  </si>
  <si>
    <t>010915</t>
  </si>
  <si>
    <t>Shem Rolley</t>
  </si>
  <si>
    <t>0084576001</t>
  </si>
  <si>
    <t>SHEM ROLLEY PRIMARY SCHOOL</t>
  </si>
  <si>
    <t>010121</t>
  </si>
  <si>
    <t>Silva Memorial (Vales)</t>
  </si>
  <si>
    <t>0084563001</t>
  </si>
  <si>
    <t>VALES PRIMARY SCHOOL</t>
  </si>
  <si>
    <t>010316</t>
  </si>
  <si>
    <t>Tasvare</t>
  </si>
  <si>
    <t>0084567001</t>
  </si>
  <si>
    <t>TASVARE PRIMARY SCHOOL</t>
  </si>
  <si>
    <t>010517</t>
  </si>
  <si>
    <t>Telhei</t>
  </si>
  <si>
    <t>Mota Lava</t>
  </si>
  <si>
    <t>0084572001</t>
  </si>
  <si>
    <t>TELHEI PRIMARY SCHOOL</t>
  </si>
  <si>
    <t>022101</t>
  </si>
  <si>
    <t>Alowaru</t>
  </si>
  <si>
    <t>Malo</t>
  </si>
  <si>
    <t>Sanma</t>
  </si>
  <si>
    <t>0084590001</t>
  </si>
  <si>
    <t>ALOWARU PRIMARY SCHOOL</t>
  </si>
  <si>
    <t>022102</t>
  </si>
  <si>
    <t>Amapelau/Mati</t>
  </si>
  <si>
    <t>0091201001</t>
  </si>
  <si>
    <t>AMAPELAO PRIMARY SCHOOL</t>
  </si>
  <si>
    <t>0221501</t>
  </si>
  <si>
    <t>Ambakura</t>
  </si>
  <si>
    <t>0098422001</t>
  </si>
  <si>
    <t>AMBAKURA PRIMARY SCHOOL</t>
  </si>
  <si>
    <t>022103</t>
  </si>
  <si>
    <t>Avunatari Primary</t>
  </si>
  <si>
    <t>0084591001</t>
  </si>
  <si>
    <t>AVUNATARI PRIMARY SCHOOL</t>
  </si>
  <si>
    <t>022204</t>
  </si>
  <si>
    <t>Balon Primary</t>
  </si>
  <si>
    <t>Santo</t>
  </si>
  <si>
    <t>0084597001</t>
  </si>
  <si>
    <t>BALON PRIMARY SCHOOL</t>
  </si>
  <si>
    <t>022106</t>
  </si>
  <si>
    <t>Banaviti Primary</t>
  </si>
  <si>
    <t>0084592001</t>
  </si>
  <si>
    <t>BANAVITI PRIMARY SCHOOL</t>
  </si>
  <si>
    <t>022205</t>
  </si>
  <si>
    <t>Banban Primary</t>
  </si>
  <si>
    <t>0084598001</t>
  </si>
  <si>
    <t>BANBAN PRIMARY SCHOOL</t>
  </si>
  <si>
    <t>0222568</t>
  </si>
  <si>
    <t>Bene (Pacific Island) Christian Community</t>
  </si>
  <si>
    <t>020138001</t>
  </si>
  <si>
    <t>022007</t>
  </si>
  <si>
    <t>Bernier Bay Primary</t>
  </si>
  <si>
    <t>Aore</t>
  </si>
  <si>
    <t>0084642001</t>
  </si>
  <si>
    <t>BERNIER BAY PRIMARY SCHOOL</t>
  </si>
  <si>
    <t>TLS37</t>
  </si>
  <si>
    <t>Bombua Primary</t>
  </si>
  <si>
    <t>0186772001</t>
  </si>
  <si>
    <t>BOMBUA SECONDARY SCHOOL</t>
  </si>
  <si>
    <t>022209</t>
  </si>
  <si>
    <t>Butmas</t>
  </si>
  <si>
    <t>0084600001</t>
  </si>
  <si>
    <t>BUTMAS PRIMARY SCHOOL</t>
  </si>
  <si>
    <t>021711</t>
  </si>
  <si>
    <t>Dambulu</t>
  </si>
  <si>
    <t>Mavea</t>
  </si>
  <si>
    <t>0084588001</t>
  </si>
  <si>
    <t>DAMBULU PRIMARY SCHOOL</t>
  </si>
  <si>
    <t>0222325</t>
  </si>
  <si>
    <t>Day Spring School</t>
  </si>
  <si>
    <t>0099659001</t>
  </si>
  <si>
    <t>DAY SPRING PRIMARY SCHOOL</t>
  </si>
  <si>
    <t>022289</t>
  </si>
  <si>
    <t>De Quiros(matantas)</t>
  </si>
  <si>
    <t>0098423001</t>
  </si>
  <si>
    <t>DE QUEROS (MATANTAS) PRIMARY SCHOOL</t>
  </si>
  <si>
    <t>021912</t>
  </si>
  <si>
    <t>Dombulu</t>
  </si>
  <si>
    <t>Tutuba</t>
  </si>
  <si>
    <t>0084589001</t>
  </si>
  <si>
    <t>DOMBULU PRIMARY SCHOOL</t>
  </si>
  <si>
    <t>022210</t>
  </si>
  <si>
    <t>Ebenezer</t>
  </si>
  <si>
    <t>0084601001</t>
  </si>
  <si>
    <t>EBENEZER PRIMARY SCHOOL</t>
  </si>
  <si>
    <t>022213</t>
  </si>
  <si>
    <t>Fanafo</t>
  </si>
  <si>
    <t>0084665001</t>
  </si>
  <si>
    <t>FANAFO PRIMARY SCHOOL</t>
  </si>
  <si>
    <t>022215</t>
  </si>
  <si>
    <t>Hog Harbour</t>
  </si>
  <si>
    <t>0084602001</t>
  </si>
  <si>
    <t>HOG HARBOUR PRIMARY SCHOOL</t>
  </si>
  <si>
    <t>022216</t>
  </si>
  <si>
    <t>Ian Livo</t>
  </si>
  <si>
    <t>0084603001</t>
  </si>
  <si>
    <t>IAN LIVO PRIMARY SCHOOL</t>
  </si>
  <si>
    <t>022217</t>
  </si>
  <si>
    <t>Iethvekar</t>
  </si>
  <si>
    <t>0084604001</t>
  </si>
  <si>
    <t>IETHVEKAR PRIMARY SCHOOL</t>
  </si>
  <si>
    <t>022218</t>
  </si>
  <si>
    <t>Ipayato</t>
  </si>
  <si>
    <t>0084671001</t>
  </si>
  <si>
    <t>IPAYATO PRIMARY SCHOOL</t>
  </si>
  <si>
    <t>2024 PS Trance 1 2</t>
  </si>
  <si>
    <t>022114</t>
  </si>
  <si>
    <t>Jinaure</t>
  </si>
  <si>
    <t>0084594001</t>
  </si>
  <si>
    <t>GINAURE PRIMARY SCHOOL</t>
  </si>
  <si>
    <t>022247</t>
  </si>
  <si>
    <t>John Noble Mackenzie</t>
  </si>
  <si>
    <t>0084627001</t>
  </si>
  <si>
    <t>JOHN NOBLE MACKENZIE</t>
  </si>
  <si>
    <t>020101</t>
  </si>
  <si>
    <t>Kamewa English</t>
  </si>
  <si>
    <t>0084640001</t>
  </si>
  <si>
    <t>KAMEWA PRIMARY SCHOOL</t>
  </si>
  <si>
    <t>Yes</t>
  </si>
  <si>
    <t>020102</t>
  </si>
  <si>
    <t>Kamewa French</t>
  </si>
  <si>
    <t>022222</t>
  </si>
  <si>
    <t>Lathi</t>
  </si>
  <si>
    <t>0084606001</t>
  </si>
  <si>
    <t>LATH HI PRIMARY SCHOOL</t>
  </si>
  <si>
    <t>022421</t>
  </si>
  <si>
    <t>Lehilehina</t>
  </si>
  <si>
    <t>Araki</t>
  </si>
  <si>
    <t>0084644001</t>
  </si>
  <si>
    <t>LEHILEHINA PRIMARY SCHOOL</t>
  </si>
  <si>
    <t>0222497</t>
  </si>
  <si>
    <t>Lemesie (lape/Paparama)</t>
  </si>
  <si>
    <t>0098424001</t>
  </si>
  <si>
    <t>LABE (PAPARAMA) PRIMARY SCHOOL</t>
  </si>
  <si>
    <t>022223</t>
  </si>
  <si>
    <t>Limarua</t>
  </si>
  <si>
    <t>0084649001</t>
  </si>
  <si>
    <t>LIMARUA PRIMARY SCHOOL</t>
  </si>
  <si>
    <t>022224</t>
  </si>
  <si>
    <t>Lorethiakarkar</t>
  </si>
  <si>
    <t>0084605001</t>
  </si>
  <si>
    <t>LORETHIAKARKAR PRIMARY SCHOOL</t>
  </si>
  <si>
    <t>022225</t>
  </si>
  <si>
    <t>Lorovuilko Anglican Community</t>
  </si>
  <si>
    <t>0084675001</t>
  </si>
  <si>
    <t>LOROVUILKO PRIMARY SCHOOL</t>
  </si>
  <si>
    <t>022279</t>
  </si>
  <si>
    <t>Luganville Adventist School</t>
  </si>
  <si>
    <t>0084659001</t>
  </si>
  <si>
    <t>LUGANVILLE ADVENTIST SCHOOL</t>
  </si>
  <si>
    <t>020103</t>
  </si>
  <si>
    <t>Luganville Est Primary</t>
  </si>
  <si>
    <t>0084608001</t>
  </si>
  <si>
    <t>LUGANVILLE EAST PRIMARY SCHOOL</t>
  </si>
  <si>
    <t>022226</t>
  </si>
  <si>
    <t>Malao</t>
  </si>
  <si>
    <t>0084622001</t>
  </si>
  <si>
    <t>MALAO PRIMARY SCHOOL</t>
  </si>
  <si>
    <t>022232</t>
  </si>
  <si>
    <t>Mataloi</t>
  </si>
  <si>
    <t>0084672001</t>
  </si>
  <si>
    <t>MATALOI PRIMARY SCHOOL</t>
  </si>
  <si>
    <t>022234</t>
  </si>
  <si>
    <t>Menevula Primary</t>
  </si>
  <si>
    <t>0084650001</t>
  </si>
  <si>
    <t>MENEVULA PRIMARY SCHOOL</t>
  </si>
  <si>
    <t>022282</t>
  </si>
  <si>
    <t>Merap St Augustin Primary</t>
  </si>
  <si>
    <t>0098425001</t>
  </si>
  <si>
    <t>MERAP ST AUGUSTIN PRIMARY SCHOOL</t>
  </si>
  <si>
    <t>022229</t>
  </si>
  <si>
    <t>Merei (Mamara)</t>
  </si>
  <si>
    <t>0084623001</t>
  </si>
  <si>
    <t>MEREI PRIMARY SCHOOL</t>
  </si>
  <si>
    <t>0221500</t>
  </si>
  <si>
    <t>Najaraiwelu</t>
  </si>
  <si>
    <t>0098421001</t>
  </si>
  <si>
    <t>NAJARAIWELU PRIMARY SCHOOL</t>
  </si>
  <si>
    <t>022236</t>
  </si>
  <si>
    <t>Namoru</t>
  </si>
  <si>
    <t>0084658001</t>
  </si>
  <si>
    <t>NAMORU PRIMARY SCHOOL</t>
  </si>
  <si>
    <t>022240</t>
  </si>
  <si>
    <t>Nasalanvunmoli</t>
  </si>
  <si>
    <t>0084645001</t>
  </si>
  <si>
    <t>NASALANVUNMOLI PRIMARY SCHOOL</t>
  </si>
  <si>
    <t>022241</t>
  </si>
  <si>
    <t>Natawa</t>
  </si>
  <si>
    <t>0084624001</t>
  </si>
  <si>
    <t>NATAWA PRIMARY SCHOOL</t>
  </si>
  <si>
    <t>022242</t>
  </si>
  <si>
    <t>Navele (St. Paul)</t>
  </si>
  <si>
    <t>0084626001</t>
  </si>
  <si>
    <t>ST PAUL PRIMARY SCHOOL</t>
  </si>
  <si>
    <t>022143</t>
  </si>
  <si>
    <t>Naviaru</t>
  </si>
  <si>
    <t>0084652001</t>
  </si>
  <si>
    <t>NAVIARU PRIMARY SCHOOL</t>
  </si>
  <si>
    <t>0222499</t>
  </si>
  <si>
    <t>Notre dame de lourde ( Vilvil)</t>
  </si>
  <si>
    <t>0099150001</t>
  </si>
  <si>
    <t>NOTRE DAME DE LOURDES (VILVIL)</t>
  </si>
  <si>
    <t>022286</t>
  </si>
  <si>
    <t>Paireve (Nasulesule)</t>
  </si>
  <si>
    <t>0098430001</t>
  </si>
  <si>
    <t>PAIREVE PRIMARY SCHOOL</t>
  </si>
  <si>
    <t>022049</t>
  </si>
  <si>
    <t>Parker</t>
  </si>
  <si>
    <t>0098429001</t>
  </si>
  <si>
    <t>PARKER PRIMARY SCHOOL</t>
  </si>
  <si>
    <t>022252</t>
  </si>
  <si>
    <t>Piamatsina</t>
  </si>
  <si>
    <t>0084629001</t>
  </si>
  <si>
    <t>PIAMATSINA PRIMARY SCHOOL</t>
  </si>
  <si>
    <t>022254</t>
  </si>
  <si>
    <t>Puama (Porema)</t>
  </si>
  <si>
    <t>0087031001</t>
  </si>
  <si>
    <t>POREMA PRIMARY SCHOOL</t>
  </si>
  <si>
    <t>020108</t>
  </si>
  <si>
    <t>Rowhani</t>
  </si>
  <si>
    <t>0107822001</t>
  </si>
  <si>
    <t>ROWHANI SCHOOL</t>
  </si>
  <si>
    <t>022264</t>
  </si>
  <si>
    <t>Saletui</t>
  </si>
  <si>
    <t>0084654001</t>
  </si>
  <si>
    <t>SALETUI PRIMARY SCHOOL</t>
  </si>
  <si>
    <t>020110</t>
  </si>
  <si>
    <t>Santo East</t>
  </si>
  <si>
    <t>0084585001</t>
  </si>
  <si>
    <t>SANTO EAST PRIMARY SCHOOL</t>
  </si>
  <si>
    <t>022258</t>
  </si>
  <si>
    <t>Sara</t>
  </si>
  <si>
    <t>0084632001</t>
  </si>
  <si>
    <t>SARA PRIMARY SCHOOL</t>
  </si>
  <si>
    <t>020111</t>
  </si>
  <si>
    <t>Sarakata</t>
  </si>
  <si>
    <t>0084586001</t>
  </si>
  <si>
    <t>SARAKATA PRIMARY SCHOOL</t>
  </si>
  <si>
    <t>022260</t>
  </si>
  <si>
    <t>Selusia</t>
  </si>
  <si>
    <t>0084633001</t>
  </si>
  <si>
    <t>SELUSIA PRIMARY SCHOOL</t>
  </si>
  <si>
    <t>022271</t>
  </si>
  <si>
    <t>St. Banabas (Turtel Bay)</t>
  </si>
  <si>
    <t>0098426001</t>
  </si>
  <si>
    <t>ST BANABAS (TURTLE BAY ANGLICAN) COMMUNITY</t>
  </si>
  <si>
    <t>022208</t>
  </si>
  <si>
    <t>St. Jacques</t>
  </si>
  <si>
    <t>0084599001</t>
  </si>
  <si>
    <t>ST JACQUES PRIMARY SCHOOL</t>
  </si>
  <si>
    <t>022250</t>
  </si>
  <si>
    <t>St. Joseph (Pesena)</t>
  </si>
  <si>
    <t>0084666001</t>
  </si>
  <si>
    <t>PESENA ST JOSEPH PRIMARY SCHOOL</t>
  </si>
  <si>
    <t>022257</t>
  </si>
  <si>
    <t>St. Joseph (Rowok)</t>
  </si>
  <si>
    <t>0084662001</t>
  </si>
  <si>
    <t>ROWOK ST JOSEPH PRIMARY SCHOOL</t>
  </si>
  <si>
    <t>020104</t>
  </si>
  <si>
    <t>St. Michel</t>
  </si>
  <si>
    <t>0084667001</t>
  </si>
  <si>
    <t>LUGANVILLE ST MICHEL PRIMARY SCHOOL</t>
  </si>
  <si>
    <t>022248</t>
  </si>
  <si>
    <t>St. Pierre (Okoro)</t>
  </si>
  <si>
    <t>0084660001</t>
  </si>
  <si>
    <t>OKORO ST PIERRE PRIMARY SCHOOL</t>
  </si>
  <si>
    <t>022253</t>
  </si>
  <si>
    <t>Ste. Anne (Port Olry)</t>
  </si>
  <si>
    <t>0084661001</t>
  </si>
  <si>
    <t>ST ANNE PRIMARY SCHOOL</t>
  </si>
  <si>
    <t>020105</t>
  </si>
  <si>
    <t>Ste. Therese Luganville</t>
  </si>
  <si>
    <t>0084655001</t>
  </si>
  <si>
    <t>ST THERESE PRIMARY SCHOOL</t>
  </si>
  <si>
    <t>022262</t>
  </si>
  <si>
    <t>Sulemauri</t>
  </si>
  <si>
    <t>0084634001</t>
  </si>
  <si>
    <t>SULEMAURI PRIMARY SCHOOL</t>
  </si>
  <si>
    <t>022265</t>
  </si>
  <si>
    <t>Tasmalum</t>
  </si>
  <si>
    <t>0084663001</t>
  </si>
  <si>
    <t>TASMALUM PRIMARY SCHOOL</t>
  </si>
  <si>
    <t>022266</t>
  </si>
  <si>
    <t>Tata</t>
  </si>
  <si>
    <t>0084635001</t>
  </si>
  <si>
    <t>TATA PRIMARY SCHOOL</t>
  </si>
  <si>
    <t>0222326</t>
  </si>
  <si>
    <t>Tavumae</t>
  </si>
  <si>
    <t>0098398001</t>
  </si>
  <si>
    <t>TAVUMAE PRIMARY SCHOOL</t>
  </si>
  <si>
    <t>022267</t>
  </si>
  <si>
    <t>Tcharanavusvus</t>
  </si>
  <si>
    <t>0084674001</t>
  </si>
  <si>
    <t>TCHARANVUSVUS PRIMARY SCHOOL</t>
  </si>
  <si>
    <t>022268</t>
  </si>
  <si>
    <t>Tiasia</t>
  </si>
  <si>
    <t>0084641001</t>
  </si>
  <si>
    <t>TIASIA PRIMARY SCHOOL</t>
  </si>
  <si>
    <t>022287</t>
  </si>
  <si>
    <t>Tovotovo Forestry Primary</t>
  </si>
  <si>
    <t>0098502001</t>
  </si>
  <si>
    <t>TOVOTOVO PRIMARY SCHOOL</t>
  </si>
  <si>
    <t>022272</t>
  </si>
  <si>
    <t>Valabei</t>
  </si>
  <si>
    <t>0087032001</t>
  </si>
  <si>
    <t>VALEPY PRIMARY SCHOOL</t>
  </si>
  <si>
    <t>022273</t>
  </si>
  <si>
    <t>Venie Mataipevu</t>
  </si>
  <si>
    <t>0084669001</t>
  </si>
  <si>
    <t>VENIE MATAIPEVU PRIMARY SCHOOL</t>
  </si>
  <si>
    <t>022274</t>
  </si>
  <si>
    <t>Vovlei</t>
  </si>
  <si>
    <t>0084637001</t>
  </si>
  <si>
    <t>VOVLEI PRIMARY SCHOOL</t>
  </si>
  <si>
    <t>022275</t>
  </si>
  <si>
    <t>Vunabulu</t>
  </si>
  <si>
    <t>0084638001</t>
  </si>
  <si>
    <t>VUNABULU PRIMARY SCHOOL</t>
  </si>
  <si>
    <t>022276</t>
  </si>
  <si>
    <t>Vunakariakara</t>
  </si>
  <si>
    <t>0098405001</t>
  </si>
  <si>
    <t>VUNAKARIAKARA PRIMARY SCHOOL</t>
  </si>
  <si>
    <t>022283</t>
  </si>
  <si>
    <t>Vusfongo Junior M.School</t>
  </si>
  <si>
    <t>0098407001</t>
  </si>
  <si>
    <t>VUSVONGO COMMUNITY PRIMARY SCHOOL</t>
  </si>
  <si>
    <t>032701</t>
  </si>
  <si>
    <t>Abanga</t>
  </si>
  <si>
    <t>Maewo</t>
  </si>
  <si>
    <t>Penama</t>
  </si>
  <si>
    <t>0084860001</t>
  </si>
  <si>
    <t>ABANGA PRIMARY SCHOOL</t>
  </si>
  <si>
    <t>032802</t>
  </si>
  <si>
    <t>Abuanga</t>
  </si>
  <si>
    <t>Pentecost</t>
  </si>
  <si>
    <t>0084865001</t>
  </si>
  <si>
    <t>ABUANGA PRIMARY SCHOOL</t>
  </si>
  <si>
    <t>032803</t>
  </si>
  <si>
    <t>Aligu</t>
  </si>
  <si>
    <t>0084866001</t>
  </si>
  <si>
    <t>ALIGU PRIMARY SCHOOL</t>
  </si>
  <si>
    <t>032604</t>
  </si>
  <si>
    <t>Ambaebulu English Primary</t>
  </si>
  <si>
    <t>Ambae</t>
  </si>
  <si>
    <t>0084844001</t>
  </si>
  <si>
    <t>AMBAEBULU PRIMARY SCHOOL</t>
  </si>
  <si>
    <t>032605</t>
  </si>
  <si>
    <t>Ambaebulu French Primary</t>
  </si>
  <si>
    <t>032806</t>
  </si>
  <si>
    <t>Atavtabanga Primary</t>
  </si>
  <si>
    <t>0084867001</t>
  </si>
  <si>
    <t>ATAVTABANGA PRIMARY SCHOOL</t>
  </si>
  <si>
    <t>032607</t>
  </si>
  <si>
    <t>Autabulu Primary</t>
  </si>
  <si>
    <t>0086416001</t>
  </si>
  <si>
    <t>AUTABULU PRIMARY SCHOOL</t>
  </si>
  <si>
    <t>0327321</t>
  </si>
  <si>
    <t>Baitora</t>
  </si>
  <si>
    <t>0084903001</t>
  </si>
  <si>
    <t>BAETORA PRIMARY SCHOOL</t>
  </si>
  <si>
    <t>032709</t>
  </si>
  <si>
    <t>Bakanao (Naviso)</t>
  </si>
  <si>
    <t>0084861001</t>
  </si>
  <si>
    <t>BAKANAO PRIMARY SCHOOL</t>
  </si>
  <si>
    <t>032610</t>
  </si>
  <si>
    <t>Bangabulu Primary</t>
  </si>
  <si>
    <t>0084846001</t>
  </si>
  <si>
    <t>BANGABULU PRIMARY SCHOOL</t>
  </si>
  <si>
    <t>032812</t>
  </si>
  <si>
    <t>Bwatnapni</t>
  </si>
  <si>
    <t>0084869001</t>
  </si>
  <si>
    <t>BWATNAPNI PRIMARY SCHOOL</t>
  </si>
  <si>
    <t>032815</t>
  </si>
  <si>
    <t>Gamalmaua</t>
  </si>
  <si>
    <t>0084872001</t>
  </si>
  <si>
    <t>GAMALMAUWA PRIMARY SCHOOL</t>
  </si>
  <si>
    <t>032716</t>
  </si>
  <si>
    <t>Gambule Primary</t>
  </si>
  <si>
    <t>0084862001</t>
  </si>
  <si>
    <t>GAMBULE PRIMARY SCHOOL</t>
  </si>
  <si>
    <t>032818</t>
  </si>
  <si>
    <t>Labultamata (Tamua)</t>
  </si>
  <si>
    <t>0084873001</t>
  </si>
  <si>
    <t>LABULTAMATA PRIMARY SCHOOL</t>
  </si>
  <si>
    <t>032819</t>
  </si>
  <si>
    <t>Lalzadette</t>
  </si>
  <si>
    <t>0084896001</t>
  </si>
  <si>
    <t>LALZADETH PRIMARY SCHOOL</t>
  </si>
  <si>
    <t>032822</t>
  </si>
  <si>
    <t>Latano (Loltong)</t>
  </si>
  <si>
    <t>0085062001</t>
  </si>
  <si>
    <t>LOLTONG PRIMARY SCHOOL</t>
  </si>
  <si>
    <t>032820</t>
  </si>
  <si>
    <t>Lesasanemal</t>
  </si>
  <si>
    <t>0085072001</t>
  </si>
  <si>
    <t>LESASANEMAL PRIMARY SCHOOL</t>
  </si>
  <si>
    <t>032821</t>
  </si>
  <si>
    <t>Lini Memorial</t>
  </si>
  <si>
    <t>0084874001</t>
  </si>
  <si>
    <t>LINI MEMORIAL PRIMARY SCHOOL</t>
  </si>
  <si>
    <t>032624</t>
  </si>
  <si>
    <t>Lolopuepue Primary</t>
  </si>
  <si>
    <t>0084895001</t>
  </si>
  <si>
    <t>LOLOPUEPUE PRIMARY SCHOOL</t>
  </si>
  <si>
    <t>032625</t>
  </si>
  <si>
    <t>Lolovoli Primary</t>
  </si>
  <si>
    <t>0084847001</t>
  </si>
  <si>
    <t>LOLOVOLI PRIMARY SCHOOL</t>
  </si>
  <si>
    <t>032826</t>
  </si>
  <si>
    <t>Londar (Baie-Martelli)</t>
  </si>
  <si>
    <t>0084912001</t>
  </si>
  <si>
    <t>BAIE MARTELLI PRIMARY SCHOOL</t>
  </si>
  <si>
    <t>032627</t>
  </si>
  <si>
    <t>Loone Primary</t>
  </si>
  <si>
    <t>0084892001</t>
  </si>
  <si>
    <t>LONE PRIMARY SCHOOL</t>
  </si>
  <si>
    <t>032628</t>
  </si>
  <si>
    <t>Loquirutaro</t>
  </si>
  <si>
    <t>0084849001</t>
  </si>
  <si>
    <t>LOQUIRUTARO PRIMARY SCHOOL</t>
  </si>
  <si>
    <t>032830</t>
  </si>
  <si>
    <t>Melsisi Primary</t>
  </si>
  <si>
    <t>0084901001</t>
  </si>
  <si>
    <t>MELSISI PRIMARY SCHOOL</t>
  </si>
  <si>
    <t>032631</t>
  </si>
  <si>
    <t>Naleleo Primary</t>
  </si>
  <si>
    <t>0084851001</t>
  </si>
  <si>
    <t>NALELEO PRIMARY SCHOOL</t>
  </si>
  <si>
    <t>032832</t>
  </si>
  <si>
    <t>Namaram Primary</t>
  </si>
  <si>
    <t>0084910001</t>
  </si>
  <si>
    <t>NAMARAM PRIMARY SCHOOL</t>
  </si>
  <si>
    <t>032735</t>
  </si>
  <si>
    <t>Naone</t>
  </si>
  <si>
    <t>0084891001</t>
  </si>
  <si>
    <t>NAONE PRIMARY SCHOOL</t>
  </si>
  <si>
    <t>032836</t>
  </si>
  <si>
    <t>Naruah Primary</t>
  </si>
  <si>
    <t>0084878001</t>
  </si>
  <si>
    <t>NARUAH PRIMARY SCHOOL</t>
  </si>
  <si>
    <t>032737</t>
  </si>
  <si>
    <t>Nasawa</t>
  </si>
  <si>
    <t>0084863001</t>
  </si>
  <si>
    <t>NASAWA PRIMARY SCHOOL</t>
  </si>
  <si>
    <t>032840</t>
  </si>
  <si>
    <t>Pangi Primary</t>
  </si>
  <si>
    <t>0084905001</t>
  </si>
  <si>
    <t>PANGI PRIMARY SCHOOL</t>
  </si>
  <si>
    <t>032643</t>
  </si>
  <si>
    <t>Quatui Primary</t>
  </si>
  <si>
    <t>0084854001</t>
  </si>
  <si>
    <t>QUATUI PRIMARY SCHOOL</t>
  </si>
  <si>
    <t>032642</t>
  </si>
  <si>
    <t>Quatuneala Primary</t>
  </si>
  <si>
    <t>0084853001</t>
  </si>
  <si>
    <t>QATUNEALA PRIMARY SCHOOL</t>
  </si>
  <si>
    <t>032845</t>
  </si>
  <si>
    <t>Ranmawot Primary</t>
  </si>
  <si>
    <t>0084877001</t>
  </si>
  <si>
    <t>RANMAWOT PRIMARY SCHOOL</t>
  </si>
  <si>
    <t>032650</t>
  </si>
  <si>
    <t>Simon Pimary</t>
  </si>
  <si>
    <t>0084857001</t>
  </si>
  <si>
    <t>SIMON PRIMARY SCHOOL</t>
  </si>
  <si>
    <t>032823</t>
  </si>
  <si>
    <t>Sori Mauri (Lolkasai)</t>
  </si>
  <si>
    <t>0084875001</t>
  </si>
  <si>
    <t>LOLKASAI PRIMARY SCHOOL</t>
  </si>
  <si>
    <t>032848</t>
  </si>
  <si>
    <t>St. Henri (Lonfis)</t>
  </si>
  <si>
    <t>0084913001</t>
  </si>
  <si>
    <t>SAINT HENRY PRIMARY SCHOOL</t>
  </si>
  <si>
    <t>032633</t>
  </si>
  <si>
    <t>St. Jean Baptiste (Nangire)</t>
  </si>
  <si>
    <t>0084915001</t>
  </si>
  <si>
    <t>ST J BAPTISTE SCHOOL</t>
  </si>
  <si>
    <t>032751</t>
  </si>
  <si>
    <t>Sulua</t>
  </si>
  <si>
    <t>0084864001</t>
  </si>
  <si>
    <t>SULUA CENTRE SCHOOL</t>
  </si>
  <si>
    <t>032652</t>
  </si>
  <si>
    <t>Talai Roroi Leleo</t>
  </si>
  <si>
    <t>0084906001</t>
  </si>
  <si>
    <t>TALAI ROROI LELEO PRIMARY SCHOOL</t>
  </si>
  <si>
    <t>032853</t>
  </si>
  <si>
    <t>Tanbok</t>
  </si>
  <si>
    <t>0084883001</t>
  </si>
  <si>
    <t>TANBOK PRIMARY SCHOOL</t>
  </si>
  <si>
    <t>032854</t>
  </si>
  <si>
    <t>Torlie Primary</t>
  </si>
  <si>
    <t>0084884001</t>
  </si>
  <si>
    <t>TORLIE PRIMARY SCHOOL</t>
  </si>
  <si>
    <t>032855</t>
  </si>
  <si>
    <t>Tsimbwege Primary</t>
  </si>
  <si>
    <t>0084899001</t>
  </si>
  <si>
    <t>ECOLE PRIMAIRE TSIMBWEGE</t>
  </si>
  <si>
    <t>032858</t>
  </si>
  <si>
    <t>Vanue Marama</t>
  </si>
  <si>
    <t>0084904001</t>
  </si>
  <si>
    <t>VENUE MARAMA PRIMARY SCHOOL</t>
  </si>
  <si>
    <t>032860</t>
  </si>
  <si>
    <t>Vilakalaka</t>
  </si>
  <si>
    <t>0084894001</t>
  </si>
  <si>
    <t>VILAKALAKA PRIMARY SCHOOL</t>
  </si>
  <si>
    <t>032861</t>
  </si>
  <si>
    <t>Volovuhu Primary</t>
  </si>
  <si>
    <t>0084887001</t>
  </si>
  <si>
    <t>VOLOVUHU PRIMARY SCHOOL</t>
  </si>
  <si>
    <t>032863</t>
  </si>
  <si>
    <t>Waisine Primary</t>
  </si>
  <si>
    <t>0084907001</t>
  </si>
  <si>
    <t>WAISINE PRIMARY SCHOOL</t>
  </si>
  <si>
    <t>032864</t>
  </si>
  <si>
    <t>Walaha Primary</t>
  </si>
  <si>
    <t>0084889001</t>
  </si>
  <si>
    <t>WALAHA PRIMARY SCHOOL</t>
  </si>
  <si>
    <t>042902</t>
  </si>
  <si>
    <t>Amelvet Primary</t>
  </si>
  <si>
    <t>Malekula</t>
  </si>
  <si>
    <t>Malampa</t>
  </si>
  <si>
    <t>0085044001</t>
  </si>
  <si>
    <t>AMELVETH PRIMARY SCHOOL</t>
  </si>
  <si>
    <t>043101</t>
  </si>
  <si>
    <t>Atchin/St. Louis</t>
  </si>
  <si>
    <t>0085060001</t>
  </si>
  <si>
    <t>ECOLE ST LOUIS</t>
  </si>
  <si>
    <t>042904</t>
  </si>
  <si>
    <t>Aulua</t>
  </si>
  <si>
    <t>0084957001</t>
  </si>
  <si>
    <t>AULUA PRIMARY SCHOOL</t>
  </si>
  <si>
    <t>044306</t>
  </si>
  <si>
    <t>Baiap SDA Primary</t>
  </si>
  <si>
    <t>Ambrym</t>
  </si>
  <si>
    <t>0098411001</t>
  </si>
  <si>
    <t>BAIAP PRIMARY SCHOOL</t>
  </si>
  <si>
    <t>042907</t>
  </si>
  <si>
    <t>Baie Caroline</t>
  </si>
  <si>
    <t>0085077001</t>
  </si>
  <si>
    <t>BAIE CAROLINE PRIMARY SCHOOL</t>
  </si>
  <si>
    <t>042908</t>
  </si>
  <si>
    <t>Benbon</t>
  </si>
  <si>
    <t>0085087001</t>
  </si>
  <si>
    <t>BENBON PRIMARY SCHOOL</t>
  </si>
  <si>
    <t>042909</t>
  </si>
  <si>
    <t>Benenaveth</t>
  </si>
  <si>
    <t>0085052001</t>
  </si>
  <si>
    <t>BENENAVETH PRIMARY SCHOOL</t>
  </si>
  <si>
    <t>042912</t>
  </si>
  <si>
    <t>Brenwei</t>
  </si>
  <si>
    <t>0084963001</t>
  </si>
  <si>
    <t>BRENWEI PRIMARY SCHOOL</t>
  </si>
  <si>
    <t>044313</t>
  </si>
  <si>
    <t>Bulemap</t>
  </si>
  <si>
    <t>0085133001</t>
  </si>
  <si>
    <t>BULEMAP PRIMARY SCHOOL</t>
  </si>
  <si>
    <t>043115</t>
  </si>
  <si>
    <t>Chenard</t>
  </si>
  <si>
    <t>Atchin</t>
  </si>
  <si>
    <t>0085063001</t>
  </si>
  <si>
    <t>CHENARD PRIMARY SCHOOL</t>
  </si>
  <si>
    <t>044316</t>
  </si>
  <si>
    <t>Craig Cove</t>
  </si>
  <si>
    <t>0085070001</t>
  </si>
  <si>
    <t>GRAIG COVE PRIMARY SCHOOL</t>
  </si>
  <si>
    <t>042918</t>
  </si>
  <si>
    <t>Daodobo English</t>
  </si>
  <si>
    <t>0091493001</t>
  </si>
  <si>
    <t>DUADOBO ENGLISH PRIMARY SCHOOL</t>
  </si>
  <si>
    <t>042917</t>
  </si>
  <si>
    <t>Daodobo French</t>
  </si>
  <si>
    <t>0085144001</t>
  </si>
  <si>
    <t>DAUDOBO FRENCH PRIMARY SCHOOL</t>
  </si>
  <si>
    <t>042919</t>
  </si>
  <si>
    <t>Dixon</t>
  </si>
  <si>
    <t>0085067001</t>
  </si>
  <si>
    <t>DIXON PRIMARY SCHOOL</t>
  </si>
  <si>
    <t>044320</t>
  </si>
  <si>
    <t>Fanla</t>
  </si>
  <si>
    <t>0085130001</t>
  </si>
  <si>
    <t>FANLA PRIMARY SCHOOL</t>
  </si>
  <si>
    <t>042921</t>
  </si>
  <si>
    <t>Faralao</t>
  </si>
  <si>
    <t>0085048001</t>
  </si>
  <si>
    <t>FARALAO SCHOOL</t>
  </si>
  <si>
    <t>042922</t>
  </si>
  <si>
    <t>Farun (Kalwai)</t>
  </si>
  <si>
    <t>0085046001</t>
  </si>
  <si>
    <t>FARUN PRIMARY SCHOOL</t>
  </si>
  <si>
    <t>044323</t>
  </si>
  <si>
    <t>Fonteng</t>
  </si>
  <si>
    <t>0098413001</t>
  </si>
  <si>
    <t>FONTENG PRIMARY SCHOOL</t>
  </si>
  <si>
    <t>042924</t>
  </si>
  <si>
    <t>Galilee</t>
  </si>
  <si>
    <t>0098396001</t>
  </si>
  <si>
    <t>GALILEE PRIMARY SCHOOL</t>
  </si>
  <si>
    <t>042926</t>
  </si>
  <si>
    <t>Kamai</t>
  </si>
  <si>
    <t>0085135001</t>
  </si>
  <si>
    <t>KAMAI PRIMARY SCHOOL</t>
  </si>
  <si>
    <t>042928</t>
  </si>
  <si>
    <t>Laindua</t>
  </si>
  <si>
    <t>0085083001</t>
  </si>
  <si>
    <t>LAINDUA PRIMARY SCHOOL</t>
  </si>
  <si>
    <t>042927</t>
  </si>
  <si>
    <t>Lakatoro</t>
  </si>
  <si>
    <t>0085039001</t>
  </si>
  <si>
    <t>LAKATORO PRIMARY SCHOOL</t>
  </si>
  <si>
    <t>044329</t>
  </si>
  <si>
    <t>Lalinda</t>
  </si>
  <si>
    <t>0098414001</t>
  </si>
  <si>
    <t>LALINDA PRIMARY SCHOOL</t>
  </si>
  <si>
    <t>0429317</t>
  </si>
  <si>
    <t>Lalkoko (Mae Sirbulbul)</t>
  </si>
  <si>
    <t>0085098001</t>
  </si>
  <si>
    <t>LALKOKO PRIMARY SCHOOL</t>
  </si>
  <si>
    <t>042931</t>
  </si>
  <si>
    <t>Lambubu</t>
  </si>
  <si>
    <t>0085081001</t>
  </si>
  <si>
    <t>LAMBUMBU BAY PRIMARY SCHOOL</t>
  </si>
  <si>
    <t>044433</t>
  </si>
  <si>
    <t>Lehili</t>
  </si>
  <si>
    <t>Paama</t>
  </si>
  <si>
    <t>0085025001</t>
  </si>
  <si>
    <t>LEHILI PRIMARY SCHOOL</t>
  </si>
  <si>
    <t>0429358</t>
  </si>
  <si>
    <t>Lekan SDA</t>
  </si>
  <si>
    <t>0139002001</t>
  </si>
  <si>
    <t>LEKAN PRIMARY SCHOOL</t>
  </si>
  <si>
    <t>044335</t>
  </si>
  <si>
    <t>Leleut</t>
  </si>
  <si>
    <t>0085129001</t>
  </si>
  <si>
    <t>LELEUT PRIMARY SCHOOL</t>
  </si>
  <si>
    <t>044497</t>
  </si>
  <si>
    <t>Lerawo</t>
  </si>
  <si>
    <t>0098410001</t>
  </si>
  <si>
    <t>LERAWO PRIMARY SCHOOL</t>
  </si>
  <si>
    <t>042936</t>
  </si>
  <si>
    <t>Leviamp</t>
  </si>
  <si>
    <t>0085102001</t>
  </si>
  <si>
    <t>LEVIAMP PRIMARY SCHOOL</t>
  </si>
  <si>
    <t>044337</t>
  </si>
  <si>
    <t>Linbul</t>
  </si>
  <si>
    <t>0098416001</t>
  </si>
  <si>
    <t>LINBUL PRIMARY SCHOOL</t>
  </si>
  <si>
    <t>042938</t>
  </si>
  <si>
    <t>Lingarak</t>
  </si>
  <si>
    <t>0085037001</t>
  </si>
  <si>
    <t>LINGARAK PRIMARY SCHOOL</t>
  </si>
  <si>
    <t>044439</t>
  </si>
  <si>
    <t>Liro</t>
  </si>
  <si>
    <t>0085032001</t>
  </si>
  <si>
    <t>LIRO PRIMARY SCHOOL</t>
  </si>
  <si>
    <t>044340</t>
  </si>
  <si>
    <t>Lolibulo</t>
  </si>
  <si>
    <t>0085000001</t>
  </si>
  <si>
    <t>LOLIBULO PRIMARY SCHOOL</t>
  </si>
  <si>
    <t>0443422</t>
  </si>
  <si>
    <t>Lonmelfaran</t>
  </si>
  <si>
    <t>0203739001</t>
  </si>
  <si>
    <t>LONMELFARAN</t>
  </si>
  <si>
    <t>044442</t>
  </si>
  <si>
    <t>Luvil</t>
  </si>
  <si>
    <t>0085034001</t>
  </si>
  <si>
    <t>LUVIL PRIMARY SCHOOL</t>
  </si>
  <si>
    <t>044043</t>
  </si>
  <si>
    <t>Luwoi</t>
  </si>
  <si>
    <t>0085099001</t>
  </si>
  <si>
    <t>LUWOI PRIMARY SCHOOL</t>
  </si>
  <si>
    <t>044346</t>
  </si>
  <si>
    <t>Magam</t>
  </si>
  <si>
    <t>0085003001</t>
  </si>
  <si>
    <t>MAGAM PRIMARY SCHOOL</t>
  </si>
  <si>
    <t>042945</t>
  </si>
  <si>
    <t>Malua Bay</t>
  </si>
  <si>
    <t>0098418001</t>
  </si>
  <si>
    <t>MALUA BAY PRIMARY SCHOOL</t>
  </si>
  <si>
    <t>042948</t>
  </si>
  <si>
    <t>Matanvat</t>
  </si>
  <si>
    <t>0085084001</t>
  </si>
  <si>
    <t>MATANVAT PRIMARY SCHOOL</t>
  </si>
  <si>
    <t>044349</t>
  </si>
  <si>
    <t>Mbossung</t>
  </si>
  <si>
    <t>0085006001</t>
  </si>
  <si>
    <t>MBOSSUNG PRIMARY SCHOOL</t>
  </si>
  <si>
    <t>044350</t>
  </si>
  <si>
    <t>Megamone</t>
  </si>
  <si>
    <t>0085142001</t>
  </si>
  <si>
    <t>MEGAMONE PRIMARY SCHOOL</t>
  </si>
  <si>
    <t>042951</t>
  </si>
  <si>
    <t>Melworbank</t>
  </si>
  <si>
    <t>0084966001</t>
  </si>
  <si>
    <t>MELWORBANK PRIMARY SCHOOL</t>
  </si>
  <si>
    <t>042952</t>
  </si>
  <si>
    <t>Metune</t>
  </si>
  <si>
    <t>0085131001</t>
  </si>
  <si>
    <t>METUNE PRIMARY SCHOOL</t>
  </si>
  <si>
    <t>043953</t>
  </si>
  <si>
    <t>Namaru</t>
  </si>
  <si>
    <t>Avock</t>
  </si>
  <si>
    <t>0085045001</t>
  </si>
  <si>
    <t>NAMARU PRIMARY SCHOOL</t>
  </si>
  <si>
    <t>042955</t>
  </si>
  <si>
    <t>Neramb</t>
  </si>
  <si>
    <t>0084969001</t>
  </si>
  <si>
    <t>NERAMB PRIMARY SCHOOL</t>
  </si>
  <si>
    <t>042956</t>
  </si>
  <si>
    <t>Norsup</t>
  </si>
  <si>
    <t>0084973001</t>
  </si>
  <si>
    <t>NORSUP PRIMARY SCHOOL</t>
  </si>
  <si>
    <t>042985</t>
  </si>
  <si>
    <t>Notre Dame de Walarano</t>
  </si>
  <si>
    <t>0085057001</t>
  </si>
  <si>
    <t>WALA RANO/NOTRE DAMME PRIMARY SCHOOL</t>
  </si>
  <si>
    <t>042958</t>
  </si>
  <si>
    <t>Orap</t>
  </si>
  <si>
    <t>0085054001</t>
  </si>
  <si>
    <t>ECOLE PRIMAIRE FELD D'ORAP</t>
  </si>
  <si>
    <t>044359</t>
  </si>
  <si>
    <t>Paamal</t>
  </si>
  <si>
    <t>0085066001</t>
  </si>
  <si>
    <t>PAAMAL PRIMARY SCHOOL</t>
  </si>
  <si>
    <t>042960</t>
  </si>
  <si>
    <t>Pikayer</t>
  </si>
  <si>
    <t>0085128001</t>
  </si>
  <si>
    <t>PIKAYER PRIMARY SCHOOL</t>
  </si>
  <si>
    <t>042961</t>
  </si>
  <si>
    <t>Pinapow</t>
  </si>
  <si>
    <t>0085100001</t>
  </si>
  <si>
    <t>PINAPOW PRIMARY SCHOOL</t>
  </si>
  <si>
    <t>0443336</t>
  </si>
  <si>
    <t>Port Vato</t>
  </si>
  <si>
    <t>0085011001</t>
  </si>
  <si>
    <t>PORT VATO PRIMARY SCHOOL</t>
  </si>
  <si>
    <t>044362</t>
  </si>
  <si>
    <t>042963</t>
  </si>
  <si>
    <t>Rambeck</t>
  </si>
  <si>
    <t>0085055001</t>
  </si>
  <si>
    <t>RAMBECK PRIMARY SCHOOL</t>
  </si>
  <si>
    <t>044364</t>
  </si>
  <si>
    <t>Ranon</t>
  </si>
  <si>
    <t>0085050001</t>
  </si>
  <si>
    <t>RANON PRIMARY SCHOOL</t>
  </si>
  <si>
    <t>042973</t>
  </si>
  <si>
    <t>Rensarie (Tembibi)</t>
  </si>
  <si>
    <t>0084978001</t>
  </si>
  <si>
    <t>RENSARIE PRIMARY SCHOOL</t>
  </si>
  <si>
    <t>042993</t>
  </si>
  <si>
    <t>Roromai</t>
  </si>
  <si>
    <t>0085074001</t>
  </si>
  <si>
    <t>ROROMAI PRIMARY SCHOOL</t>
  </si>
  <si>
    <t>042965</t>
  </si>
  <si>
    <t>Sanesup</t>
  </si>
  <si>
    <t>0085085001</t>
  </si>
  <si>
    <t>SANESUP PRIMARY SCHOOL</t>
  </si>
  <si>
    <t>043867</t>
  </si>
  <si>
    <t>Sangalai</t>
  </si>
  <si>
    <t>Maskelyns</t>
  </si>
  <si>
    <t>0084995001</t>
  </si>
  <si>
    <t>SANGALAI PRIMARY SCHOOL</t>
  </si>
  <si>
    <t>044468</t>
  </si>
  <si>
    <t>Selusa</t>
  </si>
  <si>
    <t>0085134001</t>
  </si>
  <si>
    <t>SELUSA PRIMARY SCHOOL</t>
  </si>
  <si>
    <t>044369</t>
  </si>
  <si>
    <t>Senai</t>
  </si>
  <si>
    <t>0085051001</t>
  </si>
  <si>
    <t>SENAI PRIMARY SCHOOL</t>
  </si>
  <si>
    <t>044370</t>
  </si>
  <si>
    <t>Sessivi</t>
  </si>
  <si>
    <t>0085065001</t>
  </si>
  <si>
    <t>SESSIVI PRIMARY SCHOOL</t>
  </si>
  <si>
    <t>042971</t>
  </si>
  <si>
    <t>South West Bay</t>
  </si>
  <si>
    <t>0085086001</t>
  </si>
  <si>
    <t>SOUTHWEST BAY PRIMARY SCHOOL</t>
  </si>
  <si>
    <t>042930</t>
  </si>
  <si>
    <t>St. Pierre Chanel (Lamap)</t>
  </si>
  <si>
    <t>0085053001</t>
  </si>
  <si>
    <t>ECOLE SAINT PIERRE CHANNEL</t>
  </si>
  <si>
    <t>042944</t>
  </si>
  <si>
    <t>Ste Therese de Mae</t>
  </si>
  <si>
    <t>0085127001</t>
  </si>
  <si>
    <t>MAE PRIMARY SCHOOL</t>
  </si>
  <si>
    <t>042972</t>
  </si>
  <si>
    <t>Tautu</t>
  </si>
  <si>
    <t>0085038001</t>
  </si>
  <si>
    <t>TAUTU PRIMARY SCHOOL</t>
  </si>
  <si>
    <t>042975</t>
  </si>
  <si>
    <t>Tisman</t>
  </si>
  <si>
    <t>0084981001</t>
  </si>
  <si>
    <t>TISMAN PRIMARY SCHOOL</t>
  </si>
  <si>
    <t>044376</t>
  </si>
  <si>
    <t>Tobol</t>
  </si>
  <si>
    <t>0085068001</t>
  </si>
  <si>
    <t>TOBOL PRIMARY SCHOOL</t>
  </si>
  <si>
    <t>043177</t>
  </si>
  <si>
    <t>Topaen</t>
  </si>
  <si>
    <t>0098419001</t>
  </si>
  <si>
    <t>TOPAEN COMMUNITY PRIMARY SCHOOL</t>
  </si>
  <si>
    <t>042978</t>
  </si>
  <si>
    <t>Unmet</t>
  </si>
  <si>
    <t>0085056001</t>
  </si>
  <si>
    <t>UNMET PRIMARY SCHOOL</t>
  </si>
  <si>
    <t>042979</t>
  </si>
  <si>
    <t>Uripiv</t>
  </si>
  <si>
    <t>0085043001</t>
  </si>
  <si>
    <t>URIPIV PRIMARY SCHOOL</t>
  </si>
  <si>
    <t>042980</t>
  </si>
  <si>
    <t>Vanruru</t>
  </si>
  <si>
    <t>0084984001</t>
  </si>
  <si>
    <t>VANRURU PRIMARY SCHOOL</t>
  </si>
  <si>
    <t>043081</t>
  </si>
  <si>
    <t>Vao Ilot</t>
  </si>
  <si>
    <t>Vao</t>
  </si>
  <si>
    <t>0085059001</t>
  </si>
  <si>
    <t>VAO ILOT PRIMARY SCHOOL</t>
  </si>
  <si>
    <t>044482</t>
  </si>
  <si>
    <t>Vauleli</t>
  </si>
  <si>
    <t>0085075001</t>
  </si>
  <si>
    <t>VAULELI PRIMARY SCHOOL</t>
  </si>
  <si>
    <t>042903</t>
  </si>
  <si>
    <t>Vellow</t>
  </si>
  <si>
    <t>0085096001</t>
  </si>
  <si>
    <t>VELOW PRIMARY SCHOOL</t>
  </si>
  <si>
    <t>042983</t>
  </si>
  <si>
    <t>Vinmavis</t>
  </si>
  <si>
    <t>0084988001</t>
  </si>
  <si>
    <t>VINMAVIS PRIMARY SCHOOL</t>
  </si>
  <si>
    <t>044414</t>
  </si>
  <si>
    <t>Vutekai</t>
  </si>
  <si>
    <t>0085019001</t>
  </si>
  <si>
    <t>VUTEKAI PRIMARY SCHOOL</t>
  </si>
  <si>
    <t>042986</t>
  </si>
  <si>
    <t>Wiaru</t>
  </si>
  <si>
    <t>0087034001</t>
  </si>
  <si>
    <t>WIARU PRIMARY SCHOOL</t>
  </si>
  <si>
    <t>042987</t>
  </si>
  <si>
    <t>Wilak</t>
  </si>
  <si>
    <t>0085132001</t>
  </si>
  <si>
    <t>WAILAK PRIMARY SCHOOL</t>
  </si>
  <si>
    <t>042988</t>
  </si>
  <si>
    <t>Winn</t>
  </si>
  <si>
    <t>0098415001</t>
  </si>
  <si>
    <t>WINN PRIMARY SCHOOL</t>
  </si>
  <si>
    <t>042989</t>
  </si>
  <si>
    <t>Womul</t>
  </si>
  <si>
    <t>0087035001</t>
  </si>
  <si>
    <t>WOMOUL PRIMARY SCHOOL</t>
  </si>
  <si>
    <t>042990</t>
  </si>
  <si>
    <t>Wora</t>
  </si>
  <si>
    <t>0085047001</t>
  </si>
  <si>
    <t>WORA PRIMARY SCHOOL</t>
  </si>
  <si>
    <t>044391</t>
  </si>
  <si>
    <t>Wuro</t>
  </si>
  <si>
    <t>0085073001</t>
  </si>
  <si>
    <t>WURO PRIMARY SCHOOL</t>
  </si>
  <si>
    <t>054601</t>
  </si>
  <si>
    <t>Akama</t>
  </si>
  <si>
    <t>Epi</t>
  </si>
  <si>
    <t>Shefa</t>
  </si>
  <si>
    <t>0084788001</t>
  </si>
  <si>
    <t>AKAMA PRIMARY SCHOOL</t>
  </si>
  <si>
    <t>0557446</t>
  </si>
  <si>
    <t>Amaronea</t>
  </si>
  <si>
    <t>Nguna</t>
  </si>
  <si>
    <t>0207934002</t>
  </si>
  <si>
    <t>AMARONEA PRIMARY SCHOOL</t>
  </si>
  <si>
    <t xml:space="preserve">PreSchool 1 2 3 4 5 6 </t>
  </si>
  <si>
    <t>050201</t>
  </si>
  <si>
    <t>Anabrou Primary</t>
  </si>
  <si>
    <t>Efate</t>
  </si>
  <si>
    <t>0084752001</t>
  </si>
  <si>
    <t>ECOLE PUBLIQUE ANABROU</t>
  </si>
  <si>
    <t>0554511</t>
  </si>
  <si>
    <t>Beverly Hills Primary</t>
  </si>
  <si>
    <t>0010580001</t>
  </si>
  <si>
    <t>SHEFA PEB</t>
  </si>
  <si>
    <t>054607</t>
  </si>
  <si>
    <t>Bonkovio</t>
  </si>
  <si>
    <t>0084761001</t>
  </si>
  <si>
    <t>ECOLE PUBLIQUE BONKOVIO</t>
  </si>
  <si>
    <t>054608</t>
  </si>
  <si>
    <t>Burumba</t>
  </si>
  <si>
    <t>0084762001</t>
  </si>
  <si>
    <t>ECOLE PUBLIQUE BURUMBA</t>
  </si>
  <si>
    <t>050202</t>
  </si>
  <si>
    <t>Central Primary</t>
  </si>
  <si>
    <t>0084753001</t>
  </si>
  <si>
    <t>CENTRAL PRIMARY SCHOOL</t>
  </si>
  <si>
    <t>050203</t>
  </si>
  <si>
    <t>Centre Ville</t>
  </si>
  <si>
    <t>0084811001</t>
  </si>
  <si>
    <t>ECOLE PUBLIQUE CENTRE VILLE</t>
  </si>
  <si>
    <t>0554412</t>
  </si>
  <si>
    <t>Club Hippique French Primary</t>
  </si>
  <si>
    <t>0140903001</t>
  </si>
  <si>
    <t>ECOLE FELP FRANCAISE DE CLUB HIPPIQUE</t>
  </si>
  <si>
    <t>054909</t>
  </si>
  <si>
    <t>Coconak</t>
  </si>
  <si>
    <t>Tongariki</t>
  </si>
  <si>
    <t>0084779001</t>
  </si>
  <si>
    <t>COCONAK PRIMARY SCHOOL</t>
  </si>
  <si>
    <t>055410</t>
  </si>
  <si>
    <t>Ekipe Primary</t>
  </si>
  <si>
    <t>0084812001</t>
  </si>
  <si>
    <t>EKIPE PRIMARY SCHOOL</t>
  </si>
  <si>
    <t>055412</t>
  </si>
  <si>
    <t>Ekonak Primary</t>
  </si>
  <si>
    <t>0084793001</t>
  </si>
  <si>
    <t>EKONAK PRIMARY SCHOOL</t>
  </si>
  <si>
    <t>055713</t>
  </si>
  <si>
    <t>Eles Primary</t>
  </si>
  <si>
    <t>0084805001</t>
  </si>
  <si>
    <t>ELES PRIMARY SCHOOL</t>
  </si>
  <si>
    <t>055415</t>
  </si>
  <si>
    <t>Erakor English</t>
  </si>
  <si>
    <t>0084813001</t>
  </si>
  <si>
    <t>ERAKOR PRIMARY SCHOOL</t>
  </si>
  <si>
    <t>055416</t>
  </si>
  <si>
    <t>Erakor French</t>
  </si>
  <si>
    <t>055414</t>
  </si>
  <si>
    <t>Eratap Primary</t>
  </si>
  <si>
    <t>0084796001</t>
  </si>
  <si>
    <t>ERATAP PRIMARY SCHOOL</t>
  </si>
  <si>
    <t>054817</t>
  </si>
  <si>
    <t>Ere Primary</t>
  </si>
  <si>
    <t>Tongoa</t>
  </si>
  <si>
    <t>0084771001</t>
  </si>
  <si>
    <t>ERE PRIMARY SCHOOL</t>
  </si>
  <si>
    <t>0554379</t>
  </si>
  <si>
    <t>Esnaar Primary</t>
  </si>
  <si>
    <t>0084757001</t>
  </si>
  <si>
    <t>ECOLE PUBLIQUE ESNAAR</t>
  </si>
  <si>
    <t>0554406</t>
  </si>
  <si>
    <t>Etas Community</t>
  </si>
  <si>
    <t>0144373001</t>
  </si>
  <si>
    <t>ETAS COMMUNITY PRIMARY SCHOOL</t>
  </si>
  <si>
    <t>055418</t>
  </si>
  <si>
    <t>Eton Primary</t>
  </si>
  <si>
    <t>0084797001</t>
  </si>
  <si>
    <t>ETON PRIMARY SCHOOL</t>
  </si>
  <si>
    <t>050206</t>
  </si>
  <si>
    <t>Freswota English</t>
  </si>
  <si>
    <t>0084754001</t>
  </si>
  <si>
    <t>FRESH WOTA PRIMARY SCHOOL</t>
  </si>
  <si>
    <t>050207</t>
  </si>
  <si>
    <t>Freswota French</t>
  </si>
  <si>
    <t>054821</t>
  </si>
  <si>
    <t>Hiwelo Primary</t>
  </si>
  <si>
    <t>0084772001</t>
  </si>
  <si>
    <t>HIWELO PRIMARY SCHOOL</t>
  </si>
  <si>
    <t>056022</t>
  </si>
  <si>
    <t>Ifira English Primary</t>
  </si>
  <si>
    <t>Ifira</t>
  </si>
  <si>
    <t>0084723001</t>
  </si>
  <si>
    <t>IFIRA JUNIOR SECONDARY SCHOOL</t>
  </si>
  <si>
    <t>054824</t>
  </si>
  <si>
    <t>Itakoma Primary</t>
  </si>
  <si>
    <t>0084773001</t>
  </si>
  <si>
    <t>ECOLE PUBLIQUE ITAKOMA</t>
  </si>
  <si>
    <t>054825</t>
  </si>
  <si>
    <t>Katundaula Primary</t>
  </si>
  <si>
    <t>0084775001</t>
  </si>
  <si>
    <t>ECOLE PUBLIQUE KUTUNDAULA</t>
  </si>
  <si>
    <t>050221</t>
  </si>
  <si>
    <t>Kawenu Primary</t>
  </si>
  <si>
    <t>0084814001</t>
  </si>
  <si>
    <t>KAWENU PRIMARY SCHOOL</t>
  </si>
  <si>
    <t>055426</t>
  </si>
  <si>
    <t>Lagon II/St. Joseph</t>
  </si>
  <si>
    <t>0084829001</t>
  </si>
  <si>
    <t>ST JOSEPH PRIMARY SCHOOL</t>
  </si>
  <si>
    <t>054627</t>
  </si>
  <si>
    <t>Lamenu Primary</t>
  </si>
  <si>
    <t>0084763001</t>
  </si>
  <si>
    <t>LAMENU PRIMARY SCHOOL</t>
  </si>
  <si>
    <t>055428</t>
  </si>
  <si>
    <t>Lausake Primary</t>
  </si>
  <si>
    <t>Emao</t>
  </si>
  <si>
    <t>0084798001</t>
  </si>
  <si>
    <t>LAUSAKE PRIMARY SCHOOL</t>
  </si>
  <si>
    <t>054629</t>
  </si>
  <si>
    <t>Lokopue</t>
  </si>
  <si>
    <t>0084764001</t>
  </si>
  <si>
    <t>ECOLE PUBLIQUE LOKOPUE</t>
  </si>
  <si>
    <t>0554320</t>
  </si>
  <si>
    <t>Lonest (st Jean Marie Vianey Primaire)</t>
  </si>
  <si>
    <t>0084831001</t>
  </si>
  <si>
    <t>LONEST PRIMARY SCHOOL</t>
  </si>
  <si>
    <t>0546409</t>
  </si>
  <si>
    <t>Lopeni</t>
  </si>
  <si>
    <t>0136285003</t>
  </si>
  <si>
    <t>LOPENI PRIMARY SCHOOL</t>
  </si>
  <si>
    <t>054630</t>
  </si>
  <si>
    <t>Mabfilau Primary</t>
  </si>
  <si>
    <t>0084789001</t>
  </si>
  <si>
    <t>MAFILAU PRIMARY SCHOOL</t>
  </si>
  <si>
    <t>055232</t>
  </si>
  <si>
    <t>Makira Primary</t>
  </si>
  <si>
    <t>Makira</t>
  </si>
  <si>
    <t>0084815001</t>
  </si>
  <si>
    <t>MAKIRA PRIMARY SCHOOL</t>
  </si>
  <si>
    <t>0554407</t>
  </si>
  <si>
    <t>Malasitabu Primary</t>
  </si>
  <si>
    <t>0144341001</t>
  </si>
  <si>
    <t>MALASITABU PRIMARY SCHOOL</t>
  </si>
  <si>
    <t>055433</t>
  </si>
  <si>
    <t>Malatia Primary</t>
  </si>
  <si>
    <t>0084816001</t>
  </si>
  <si>
    <t>MALATIA PRIMARY SCHOOL</t>
  </si>
  <si>
    <t>055435</t>
  </si>
  <si>
    <t>Mangarongo Primary</t>
  </si>
  <si>
    <t>0084799001</t>
  </si>
  <si>
    <t>MANGARONGO PRIMARY SCHOOL</t>
  </si>
  <si>
    <t>055436</t>
  </si>
  <si>
    <t>Manua Primary</t>
  </si>
  <si>
    <t>0084800001</t>
  </si>
  <si>
    <t>MANUA PRIMARY SCHOOL</t>
  </si>
  <si>
    <t>0554355</t>
  </si>
  <si>
    <t>Maumau Primary</t>
  </si>
  <si>
    <t>0094551001</t>
  </si>
  <si>
    <t>MAMAU PRIMARY SCHOOL</t>
  </si>
  <si>
    <t>055439</t>
  </si>
  <si>
    <t>Melemaat Primary</t>
  </si>
  <si>
    <t>0084819001</t>
  </si>
  <si>
    <t>MELEMAAT PRIMARY SCHOOL</t>
  </si>
  <si>
    <t>0554411</t>
  </si>
  <si>
    <t>Nakuskasaru Primary</t>
  </si>
  <si>
    <t>0138543001</t>
  </si>
  <si>
    <t>NAKUSKASARU PRIMARY SCHOOL</t>
  </si>
  <si>
    <t>054603</t>
  </si>
  <si>
    <t>Nalema (Amarana)</t>
  </si>
  <si>
    <t>0084759001</t>
  </si>
  <si>
    <t>NALEMA PRIMARY SCHOOL</t>
  </si>
  <si>
    <t>054841</t>
  </si>
  <si>
    <t>Naworaone Primary</t>
  </si>
  <si>
    <t>0084776001</t>
  </si>
  <si>
    <t>NAWORAONE PRIMARY SCHOOL</t>
  </si>
  <si>
    <t>054642</t>
  </si>
  <si>
    <t>Nikaura Primary</t>
  </si>
  <si>
    <t>0084791001</t>
  </si>
  <si>
    <t>NIKAURA PRIMARY SCHOOL</t>
  </si>
  <si>
    <t>055145</t>
  </si>
  <si>
    <t>Nofo Primary</t>
  </si>
  <si>
    <t>Emae</t>
  </si>
  <si>
    <t>0084787001</t>
  </si>
  <si>
    <t>NOFO AND WORARANA PRIMARY SCHOOL</t>
  </si>
  <si>
    <t>054844</t>
  </si>
  <si>
    <t>Nottage Primary</t>
  </si>
  <si>
    <t>0084778001</t>
  </si>
  <si>
    <t>NOTTAGE PRIMARY SCHOOL</t>
  </si>
  <si>
    <t>0554393</t>
  </si>
  <si>
    <t>Nuakwanabu Primary</t>
  </si>
  <si>
    <t>0131781001</t>
  </si>
  <si>
    <t>NUAKWANABU PRIMARY SCHOOL</t>
  </si>
  <si>
    <t>055447</t>
  </si>
  <si>
    <t>Pango English Primary</t>
  </si>
  <si>
    <t>0084802001</t>
  </si>
  <si>
    <t>PANGO PRIMARY SCHOOL</t>
  </si>
  <si>
    <t>055450</t>
  </si>
  <si>
    <t>Roau Primary</t>
  </si>
  <si>
    <t>0084823001</t>
  </si>
  <si>
    <t>ECOLE PUBLIQUE ROAU</t>
  </si>
  <si>
    <t>054651</t>
  </si>
  <si>
    <t>Sara Primary</t>
  </si>
  <si>
    <t>0084768001</t>
  </si>
  <si>
    <t>0554328</t>
  </si>
  <si>
    <t>Sea Side Community Primary</t>
  </si>
  <si>
    <t>0087030001</t>
  </si>
  <si>
    <t>SEASIDE COMMUNITY SCHOOL</t>
  </si>
  <si>
    <t>055052</t>
  </si>
  <si>
    <t>Senecol Primary</t>
  </si>
  <si>
    <t>Buninga</t>
  </si>
  <si>
    <t>0084824001</t>
  </si>
  <si>
    <t>SENECOL PRIMARY SCHOOL</t>
  </si>
  <si>
    <t>055455</t>
  </si>
  <si>
    <t>Suango French</t>
  </si>
  <si>
    <t>0084825001</t>
  </si>
  <si>
    <t>ECOLE PUBLIQUE DE SUANGO</t>
  </si>
  <si>
    <t>054656</t>
  </si>
  <si>
    <t>Susana</t>
  </si>
  <si>
    <t>0097114001</t>
  </si>
  <si>
    <t>SUSANA MATE PRIMARY SCHOOL</t>
  </si>
  <si>
    <t>055458</t>
  </si>
  <si>
    <t>Tangovawia</t>
  </si>
  <si>
    <t>Pele</t>
  </si>
  <si>
    <t>0084804001</t>
  </si>
  <si>
    <t>TANGOVAWIA PRIMARY SCHOOL</t>
  </si>
  <si>
    <t>055860</t>
  </si>
  <si>
    <t>Tasiriki</t>
  </si>
  <si>
    <t>Moso</t>
  </si>
  <si>
    <t>0084808001</t>
  </si>
  <si>
    <t>TASARIKI PRIMARY SCHOOL</t>
  </si>
  <si>
    <t>050218</t>
  </si>
  <si>
    <t>Vila North</t>
  </si>
  <si>
    <t>0084756001</t>
  </si>
  <si>
    <t>VILA NORTH SCHOOL</t>
  </si>
  <si>
    <t>0546378</t>
  </si>
  <si>
    <t>Votlo</t>
  </si>
  <si>
    <t>0098383001</t>
  </si>
  <si>
    <t>VOTLO PRIMARY SCHOOL</t>
  </si>
  <si>
    <t>055162</t>
  </si>
  <si>
    <t>Worarana</t>
  </si>
  <si>
    <t>0084795001</t>
  </si>
  <si>
    <t>ECOLE PUBLIQUE WORARANA</t>
  </si>
  <si>
    <t>066491</t>
  </si>
  <si>
    <t>Day Spring</t>
  </si>
  <si>
    <t>Tanna</t>
  </si>
  <si>
    <t>Tafea</t>
  </si>
  <si>
    <t>0085005001</t>
  </si>
  <si>
    <t>066304</t>
  </si>
  <si>
    <t>Dillon's Bay</t>
  </si>
  <si>
    <t>Erromango</t>
  </si>
  <si>
    <t>0084951001</t>
  </si>
  <si>
    <t>DILLON'S BAY PRIMARY SCHOOL</t>
  </si>
  <si>
    <t>066405</t>
  </si>
  <si>
    <t>066406</t>
  </si>
  <si>
    <t>Dip Point</t>
  </si>
  <si>
    <t>0084954001</t>
  </si>
  <si>
    <t>DIP POINT PRIMARY SCHOOL</t>
  </si>
  <si>
    <t>0664493</t>
  </si>
  <si>
    <t>Enekis</t>
  </si>
  <si>
    <t>0098393001</t>
  </si>
  <si>
    <t>ENEKIS PRIMARY SCHOOL</t>
  </si>
  <si>
    <t>066411</t>
  </si>
  <si>
    <t>Fetukai</t>
  </si>
  <si>
    <t>0084956001</t>
  </si>
  <si>
    <t>FETUKAI PRIMARY SCHOOL</t>
  </si>
  <si>
    <t>066412</t>
  </si>
  <si>
    <t>Green Hill</t>
  </si>
  <si>
    <t>0085016001</t>
  </si>
  <si>
    <t>GREEN HILL PRIMARY SCHOOL</t>
  </si>
  <si>
    <t>066416</t>
  </si>
  <si>
    <t>Ietap</t>
  </si>
  <si>
    <t>0084959001</t>
  </si>
  <si>
    <t>IETAP PRIMARY SCHOOL</t>
  </si>
  <si>
    <t>066418</t>
  </si>
  <si>
    <t>Ikiti</t>
  </si>
  <si>
    <t>0085023001</t>
  </si>
  <si>
    <t>IKITI PRIMARY SCHOOL</t>
  </si>
  <si>
    <t>066420</t>
  </si>
  <si>
    <t>Imaki</t>
  </si>
  <si>
    <t>0085026001</t>
  </si>
  <si>
    <t>IMAKI PRIMARY SCHOOL</t>
  </si>
  <si>
    <t>066423</t>
  </si>
  <si>
    <t>Irumori</t>
  </si>
  <si>
    <t>Aniwa</t>
  </si>
  <si>
    <t>0084961001</t>
  </si>
  <si>
    <t>IRUMORI PRIMARY SCHOOL</t>
  </si>
  <si>
    <t>066426</t>
  </si>
  <si>
    <t>Isaka</t>
  </si>
  <si>
    <t>0084964001</t>
  </si>
  <si>
    <t>ISAKA PRIMARY SCHOOL</t>
  </si>
  <si>
    <t>066427</t>
  </si>
  <si>
    <t>Isangel  Francais</t>
  </si>
  <si>
    <t>0084965001</t>
  </si>
  <si>
    <t>ISANGEL FRENCH PRIMARY SCHOOL</t>
  </si>
  <si>
    <t>066428</t>
  </si>
  <si>
    <t>Isangel English</t>
  </si>
  <si>
    <t>0087412001</t>
  </si>
  <si>
    <t>ISANGEL CENTRAL PRIMARY SCHOOL</t>
  </si>
  <si>
    <t>066529</t>
  </si>
  <si>
    <t>Ishia</t>
  </si>
  <si>
    <t>Futuna</t>
  </si>
  <si>
    <t>0085007001</t>
  </si>
  <si>
    <t>ISHIA PRIMARY SCHOOL</t>
  </si>
  <si>
    <t>066431</t>
  </si>
  <si>
    <t>Itaku</t>
  </si>
  <si>
    <t>0085118001</t>
  </si>
  <si>
    <t>ITAKU PRIMARY SCHOOL</t>
  </si>
  <si>
    <t>066432</t>
  </si>
  <si>
    <t>Iwunmit</t>
  </si>
  <si>
    <t>0084968001</t>
  </si>
  <si>
    <t>IWUNMIT PRIMARY SCHOOL</t>
  </si>
  <si>
    <t>066433</t>
  </si>
  <si>
    <t>Kamahau (Karimasanga)</t>
  </si>
  <si>
    <t>0085028001</t>
  </si>
  <si>
    <t>KAMAHAU PRIMARY SCHOOL</t>
  </si>
  <si>
    <t>066435</t>
  </si>
  <si>
    <t>King's Cross</t>
  </si>
  <si>
    <t>0084970001</t>
  </si>
  <si>
    <t>KINGS CROSS PRIMARY SCHOOL</t>
  </si>
  <si>
    <t>066436</t>
  </si>
  <si>
    <t>Kwamera</t>
  </si>
  <si>
    <t>0084972001</t>
  </si>
  <si>
    <t>KWAMERA PRIMARY SCHOOL</t>
  </si>
  <si>
    <t>066440</t>
  </si>
  <si>
    <t>Lamanaruan</t>
  </si>
  <si>
    <t>0085017001</t>
  </si>
  <si>
    <t>LAMANARUAN PRIMARY SCHOOL</t>
  </si>
  <si>
    <t>066415</t>
  </si>
  <si>
    <t>Lamkail</t>
  </si>
  <si>
    <t>0084958001</t>
  </si>
  <si>
    <t>LAMKAIL PRIMARY SCHOOL</t>
  </si>
  <si>
    <t>066444</t>
  </si>
  <si>
    <t>Lamnatou</t>
  </si>
  <si>
    <t>0084976001</t>
  </si>
  <si>
    <t>LAMNATOU PRIMARY SCHOOL</t>
  </si>
  <si>
    <t>066446</t>
  </si>
  <si>
    <t>Latun</t>
  </si>
  <si>
    <t>0085013001</t>
  </si>
  <si>
    <t>LATUN PRIMARY SCHOOL</t>
  </si>
  <si>
    <t>066447</t>
  </si>
  <si>
    <t>Launalang</t>
  </si>
  <si>
    <t>0084979001</t>
  </si>
  <si>
    <t>LAUNALANG PRIMARY SCHOOL</t>
  </si>
  <si>
    <t>0664494</t>
  </si>
  <si>
    <t>Leauer</t>
  </si>
  <si>
    <t>0098262001</t>
  </si>
  <si>
    <t>LEAUR PRIMARY SCHOOL</t>
  </si>
  <si>
    <t>066449</t>
  </si>
  <si>
    <t>Lenakel</t>
  </si>
  <si>
    <t>0084980001</t>
  </si>
  <si>
    <t>LENAKEL PRIMARY SCHOOL</t>
  </si>
  <si>
    <t>066454</t>
  </si>
  <si>
    <t>Loukaru (Lounalou)</t>
  </si>
  <si>
    <t>0085124001</t>
  </si>
  <si>
    <t>LOUKARU PRIMARY SCHOOL</t>
  </si>
  <si>
    <t>066458</t>
  </si>
  <si>
    <t>Lounapayou</t>
  </si>
  <si>
    <t>0084989001</t>
  </si>
  <si>
    <t>LOUNAPAYOU PRIMARY SCHOOL</t>
  </si>
  <si>
    <t>0664573</t>
  </si>
  <si>
    <t>Lounapek Ruan</t>
  </si>
  <si>
    <t>0016936001</t>
  </si>
  <si>
    <t>TAFEA PEB</t>
  </si>
  <si>
    <t>066461</t>
  </si>
  <si>
    <t>Lousula</t>
  </si>
  <si>
    <t>0084990001</t>
  </si>
  <si>
    <t>LOUSULA PRIMARY SCHOOL</t>
  </si>
  <si>
    <t>066462</t>
  </si>
  <si>
    <t>Lowanatom</t>
  </si>
  <si>
    <t>0085030001</t>
  </si>
  <si>
    <t>LOWANATOM PRIMARY SCHOOL</t>
  </si>
  <si>
    <t>0664480</t>
  </si>
  <si>
    <t>Lowenata</t>
  </si>
  <si>
    <t>0098392001</t>
  </si>
  <si>
    <t>LOWENATA PRIMARY SCHOOL</t>
  </si>
  <si>
    <t>066465</t>
  </si>
  <si>
    <t>Manuapen</t>
  </si>
  <si>
    <t>0084994001</t>
  </si>
  <si>
    <t>MANUAPEN PRIMARY SCHOOL</t>
  </si>
  <si>
    <t>0664564</t>
  </si>
  <si>
    <t>NTM Kwansiwi PS</t>
  </si>
  <si>
    <t>0203053001</t>
  </si>
  <si>
    <t>NTM KWANSIWI PRIMARY SCHOOL</t>
  </si>
  <si>
    <t>066472</t>
  </si>
  <si>
    <t>Petros</t>
  </si>
  <si>
    <t>0084996001</t>
  </si>
  <si>
    <t>PETROS PRIMARY SCHOOL</t>
  </si>
  <si>
    <t>066373</t>
  </si>
  <si>
    <t>Port Melou</t>
  </si>
  <si>
    <t>0084948001</t>
  </si>
  <si>
    <t>PORT MELOU PRIMARY SCHOOL</t>
  </si>
  <si>
    <t>066475</t>
  </si>
  <si>
    <t>Port Patrick</t>
  </si>
  <si>
    <t>Aneityum</t>
  </si>
  <si>
    <t>0085010001</t>
  </si>
  <si>
    <t>PORT PATRICK PRIMARY SCHOOL</t>
  </si>
  <si>
    <t>066483</t>
  </si>
  <si>
    <t>Yapilmai</t>
  </si>
  <si>
    <t>0084999001</t>
  </si>
  <si>
    <t>YAPILMAI PRIMARY SCHOOL</t>
  </si>
  <si>
    <t>066484</t>
  </si>
  <si>
    <t>Yenavaten</t>
  </si>
  <si>
    <t>0085116001</t>
  </si>
  <si>
    <t>YENAUATEN PRIMARY SCHOOL</t>
  </si>
  <si>
    <t>066485</t>
  </si>
  <si>
    <t>Yenumakel</t>
  </si>
  <si>
    <t>0085001001</t>
  </si>
  <si>
    <t>YENUMAKEL PRIMARY SCHOOL</t>
  </si>
  <si>
    <t>066486</t>
  </si>
  <si>
    <t>Yevenkula</t>
  </si>
  <si>
    <t>0085002001</t>
  </si>
  <si>
    <t>YEVENKULA PRIMARY SCHOOL</t>
  </si>
  <si>
    <t>022244</t>
  </si>
  <si>
    <t>Vusiroro</t>
  </si>
  <si>
    <t>0084668001</t>
  </si>
  <si>
    <t>VUSIRORO PRIMARY SCHOOL</t>
  </si>
  <si>
    <t>022278</t>
  </si>
  <si>
    <t>Winsao</t>
  </si>
  <si>
    <t>0098397001</t>
  </si>
  <si>
    <t>WINSAO PRIMARY SCHOOL</t>
  </si>
  <si>
    <t>032617</t>
  </si>
  <si>
    <t>Herenhala</t>
  </si>
  <si>
    <t>Government of Vanuatu</t>
  </si>
  <si>
    <t>0084848001</t>
  </si>
  <si>
    <t>Herenhala Primary School</t>
  </si>
  <si>
    <t>0554515</t>
  </si>
  <si>
    <t>Popowoh Primary</t>
  </si>
  <si>
    <t>2024 PS Trance 1 &amp; 2</t>
  </si>
  <si>
    <t>066417</t>
  </si>
  <si>
    <t>Ikahakahak</t>
  </si>
  <si>
    <t>Church (Government Assisted)</t>
  </si>
  <si>
    <t>0085021001</t>
  </si>
  <si>
    <t>IKAHAKAHAK PRIMARY SCHOOL</t>
  </si>
  <si>
    <t>066453</t>
  </si>
  <si>
    <t>Loono</t>
  </si>
  <si>
    <t>0085123001</t>
  </si>
  <si>
    <t>LOONO PRIMARY SCHOOL</t>
  </si>
  <si>
    <t>066374</t>
  </si>
  <si>
    <t>Port Narvin</t>
  </si>
  <si>
    <t>0084949001</t>
  </si>
  <si>
    <t>PORT NARVIN PRIMARY SCHOOL</t>
  </si>
  <si>
    <t>066476</t>
  </si>
  <si>
    <t>Port Resolution</t>
  </si>
  <si>
    <t>0084997001</t>
  </si>
  <si>
    <t>PORT RESOLUTION PRIMARY SCHOOL</t>
  </si>
  <si>
    <t>066480</t>
  </si>
  <si>
    <t>Tuhu</t>
  </si>
  <si>
    <t>0084998001</t>
  </si>
  <si>
    <t>TUHU PRIMARY SCHOOL</t>
  </si>
  <si>
    <t>050214</t>
  </si>
  <si>
    <t>Ste Jeanne d'Arc Port Vila</t>
  </si>
  <si>
    <t>0084830001</t>
  </si>
  <si>
    <t>ST JEANNE D'ARC PRIMARY SCHOOL</t>
  </si>
  <si>
    <t>2023 ECCE TFS Tranche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</si>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</sst>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quotePrefix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3" fontId="0" fillId="0" borderId="2" xfId="0" applyNumberFormat="1" applyBorder="1" applyAlignment="1">
      <alignment vertical="top"/>
    </xf>
    <xf numFmtId="165" fontId="0" fillId="0" borderId="2" xfId="0" applyNumberFormat="1" applyBorder="1" applyAlignment="1">
      <alignment vertical="top"/>
    </xf>
    <xf numFmtId="166" fontId="0" fillId="0" borderId="2" xfId="0" applyNumberFormat="1" applyBorder="1" applyAlignment="1">
      <alignment vertical="top"/>
    </xf>
    <xf numFmtId="166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3" fontId="0" fillId="3" borderId="2" xfId="0" applyNumberFormat="1" applyFill="1" applyBorder="1" applyAlignment="1">
      <alignment vertical="top"/>
    </xf>
    <xf numFmtId="165" fontId="0" fillId="3" borderId="2" xfId="0" applyNumberFormat="1" applyFill="1" applyBorder="1" applyAlignment="1">
      <alignment vertical="top"/>
    </xf>
    <xf numFmtId="166" fontId="0" fillId="3" borderId="2" xfId="0" applyNumberFormat="1" applyFill="1" applyBorder="1" applyAlignment="1">
      <alignment vertical="top"/>
    </xf>
    <xf numFmtId="166" fontId="2" fillId="3" borderId="2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166" fontId="2" fillId="2" borderId="1" xfId="0" applyNumberFormat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1" xfId="0" quotePrefix="1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2" fillId="5" borderId="1" xfId="0" applyFont="1" applyFill="1" applyBorder="1" applyAlignment="1">
      <alignment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PS\Eligible%20Primary%20School%20Grant%20Tranche%202%202024-Bank%20Version.xlsx" TargetMode="External"/><Relationship Id="rId1" Type="http://schemas.openxmlformats.org/officeDocument/2006/relationships/externalLinkPath" Target="file:///Z:\School%20Grant\2024\Tranche%202\Bank%20Version\PS\Eligible%20Primary%20School%20Grant%20Tranche%202%202024-Bank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PS\2nd%20List%20of%20Eligible%20Primary%20School%20Grant%20Tranche%202%202024-Bank%20Version.xlsx" TargetMode="External"/><Relationship Id="rId1" Type="http://schemas.openxmlformats.org/officeDocument/2006/relationships/externalLinkPath" Target="file:///Z:\School%20Grant\2024\Tranche%202\Bank%20Version\PS\2nd%20List%20of%20Eligible%20Primary%20School%20Grant%20Tranche%202%202024-Bank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2-2024"/>
      <sheetName val="Eligible PS T2 2024"/>
      <sheetName val="Eligible PS T2 2024-BV"/>
      <sheetName val="Tranche 1 Actual 2024"/>
    </sheetNames>
    <sheetDataSet>
      <sheetData sheetId="0"/>
      <sheetData sheetId="1"/>
      <sheetData sheetId="2"/>
      <sheetData sheetId="3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022120</v>
          </cell>
          <cell r="C58" t="str">
            <v>Kitacu</v>
          </cell>
          <cell r="D58" t="str">
            <v>ENG</v>
          </cell>
          <cell r="E58" t="str">
            <v>Government of Vanuatu</v>
          </cell>
          <cell r="F58" t="str">
            <v>Malo</v>
          </cell>
          <cell r="G58" t="str">
            <v>Sanma</v>
          </cell>
          <cell r="H58" t="str">
            <v>0084595001</v>
          </cell>
          <cell r="I58" t="str">
            <v>KITACU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0</v>
          </cell>
          <cell r="N58">
            <v>8900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022222</v>
          </cell>
          <cell r="C59" t="str">
            <v>Lathi</v>
          </cell>
          <cell r="D59" t="str">
            <v>ENG</v>
          </cell>
          <cell r="E59" t="str">
            <v>Government of Vanuatu</v>
          </cell>
          <cell r="F59" t="str">
            <v>Santo</v>
          </cell>
          <cell r="G59" t="str">
            <v>Sanma</v>
          </cell>
          <cell r="H59" t="str">
            <v>0084606001</v>
          </cell>
          <cell r="I59" t="str">
            <v>LATH HI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64</v>
          </cell>
          <cell r="N59">
            <v>8900</v>
          </cell>
          <cell r="O59">
            <v>569600</v>
          </cell>
          <cell r="P59">
            <v>170880</v>
          </cell>
          <cell r="Q59">
            <v>0</v>
          </cell>
          <cell r="R59">
            <v>170880</v>
          </cell>
          <cell r="S59">
            <v>170880</v>
          </cell>
        </row>
        <row r="60">
          <cell r="B60" t="str">
            <v>022421</v>
          </cell>
          <cell r="C60" t="str">
            <v>Lehilehina</v>
          </cell>
          <cell r="D60" t="str">
            <v>ENG</v>
          </cell>
          <cell r="E60" t="str">
            <v>Government of Vanuatu</v>
          </cell>
          <cell r="F60" t="str">
            <v>Araki</v>
          </cell>
          <cell r="G60" t="str">
            <v>Sanma</v>
          </cell>
          <cell r="H60" t="str">
            <v>0084644001</v>
          </cell>
          <cell r="I60" t="str">
            <v>LEHILEHINA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37</v>
          </cell>
          <cell r="N60">
            <v>8900</v>
          </cell>
          <cell r="O60">
            <v>329300</v>
          </cell>
          <cell r="P60">
            <v>98790</v>
          </cell>
          <cell r="Q60">
            <v>0</v>
          </cell>
          <cell r="R60">
            <v>98790</v>
          </cell>
          <cell r="S60">
            <v>98790</v>
          </cell>
        </row>
        <row r="61">
          <cell r="B61" t="str">
            <v>0222497</v>
          </cell>
          <cell r="C61" t="str">
            <v>Lemesie (lape/Paparama)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0098424001</v>
          </cell>
          <cell r="I61" t="str">
            <v>LABE (PAPARAMA)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72</v>
          </cell>
          <cell r="N61">
            <v>8900</v>
          </cell>
          <cell r="O61">
            <v>640800</v>
          </cell>
          <cell r="P61">
            <v>192240</v>
          </cell>
          <cell r="Q61">
            <v>0</v>
          </cell>
          <cell r="R61">
            <v>192240</v>
          </cell>
          <cell r="S61">
            <v>192240</v>
          </cell>
        </row>
        <row r="62">
          <cell r="B62" t="str">
            <v>022223</v>
          </cell>
          <cell r="C62" t="str">
            <v>Limarua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0084649001</v>
          </cell>
          <cell r="I62" t="str">
            <v>LIMARUA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63</v>
          </cell>
          <cell r="N62">
            <v>8900</v>
          </cell>
          <cell r="O62">
            <v>560700</v>
          </cell>
          <cell r="P62">
            <v>168210</v>
          </cell>
          <cell r="Q62">
            <v>0</v>
          </cell>
          <cell r="R62">
            <v>168210</v>
          </cell>
          <cell r="S62">
            <v>168210</v>
          </cell>
        </row>
        <row r="63">
          <cell r="B63" t="str">
            <v>022224</v>
          </cell>
          <cell r="C63" t="str">
            <v>Lorethiakarkar</v>
          </cell>
          <cell r="D63" t="str">
            <v>FRE</v>
          </cell>
          <cell r="E63" t="str">
            <v>Government of Vanuatu</v>
          </cell>
          <cell r="F63" t="str">
            <v>Santo</v>
          </cell>
          <cell r="G63" t="str">
            <v>Sanma</v>
          </cell>
          <cell r="H63" t="str">
            <v>0084605001</v>
          </cell>
          <cell r="I63" t="str">
            <v>LORETHIAKARKAR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116</v>
          </cell>
          <cell r="N63">
            <v>8900</v>
          </cell>
          <cell r="O63">
            <v>1032400</v>
          </cell>
          <cell r="P63">
            <v>309720</v>
          </cell>
          <cell r="Q63">
            <v>0</v>
          </cell>
          <cell r="R63">
            <v>309720</v>
          </cell>
          <cell r="S63">
            <v>309720</v>
          </cell>
        </row>
        <row r="64">
          <cell r="B64" t="str">
            <v>022225</v>
          </cell>
          <cell r="C64" t="str">
            <v>Lorovuilko Anglican Community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0084675001</v>
          </cell>
          <cell r="I64" t="str">
            <v>LOROVUILKO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48</v>
          </cell>
          <cell r="N64">
            <v>8900</v>
          </cell>
          <cell r="O64">
            <v>427200</v>
          </cell>
          <cell r="P64">
            <v>128160</v>
          </cell>
          <cell r="Q64">
            <v>0</v>
          </cell>
          <cell r="R64">
            <v>128160</v>
          </cell>
          <cell r="S64">
            <v>128160</v>
          </cell>
        </row>
        <row r="65">
          <cell r="B65" t="str">
            <v>022279</v>
          </cell>
          <cell r="C65" t="str">
            <v>Luganville Adventist School</v>
          </cell>
          <cell r="D65" t="str">
            <v>ENG</v>
          </cell>
          <cell r="E65" t="str">
            <v>Church (Government Assisted)</v>
          </cell>
          <cell r="F65" t="str">
            <v>Santo</v>
          </cell>
          <cell r="G65" t="str">
            <v>Sanma</v>
          </cell>
          <cell r="H65" t="str">
            <v>0084659001</v>
          </cell>
          <cell r="I65" t="str">
            <v>LUGANVILLE ADVENTIST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345</v>
          </cell>
          <cell r="N65">
            <v>8900</v>
          </cell>
          <cell r="O65">
            <v>3070500</v>
          </cell>
          <cell r="P65">
            <v>921150</v>
          </cell>
          <cell r="Q65">
            <v>0</v>
          </cell>
          <cell r="R65">
            <v>921150</v>
          </cell>
          <cell r="S65">
            <v>921150</v>
          </cell>
        </row>
        <row r="66">
          <cell r="B66" t="str">
            <v>020103</v>
          </cell>
          <cell r="C66" t="str">
            <v>Luganville Est Primary</v>
          </cell>
          <cell r="D66" t="str">
            <v>FRE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0084608001</v>
          </cell>
          <cell r="I66" t="str">
            <v>LUGANVILLE EAST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371</v>
          </cell>
          <cell r="N66">
            <v>8900</v>
          </cell>
          <cell r="O66">
            <v>3301900</v>
          </cell>
          <cell r="P66">
            <v>990570</v>
          </cell>
          <cell r="Q66">
            <v>0</v>
          </cell>
          <cell r="R66">
            <v>990570</v>
          </cell>
          <cell r="S66">
            <v>990570</v>
          </cell>
        </row>
        <row r="67">
          <cell r="B67" t="str">
            <v>022226</v>
          </cell>
          <cell r="C67" t="str">
            <v>Malao</v>
          </cell>
          <cell r="D67" t="str">
            <v>ENG</v>
          </cell>
          <cell r="E67" t="str">
            <v>Government of Vanuatu</v>
          </cell>
          <cell r="F67" t="str">
            <v>Santo</v>
          </cell>
          <cell r="G67" t="str">
            <v>Sanma</v>
          </cell>
          <cell r="H67" t="str">
            <v>0084622001</v>
          </cell>
          <cell r="I67" t="str">
            <v>MALAO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105</v>
          </cell>
          <cell r="N67">
            <v>8900</v>
          </cell>
          <cell r="O67">
            <v>934500</v>
          </cell>
          <cell r="P67">
            <v>280350</v>
          </cell>
          <cell r="Q67">
            <v>0</v>
          </cell>
          <cell r="R67">
            <v>280350</v>
          </cell>
          <cell r="S67">
            <v>280350</v>
          </cell>
        </row>
        <row r="68">
          <cell r="B68" t="str">
            <v>022232</v>
          </cell>
          <cell r="C68" t="str">
            <v>Mataloi</v>
          </cell>
          <cell r="D68" t="str">
            <v>FRE</v>
          </cell>
          <cell r="E68" t="str">
            <v>Church (Government Assisted)</v>
          </cell>
          <cell r="F68" t="str">
            <v>Santo</v>
          </cell>
          <cell r="G68" t="str">
            <v>Sanma</v>
          </cell>
          <cell r="H68" t="str">
            <v>0084672001</v>
          </cell>
          <cell r="I68" t="str">
            <v>MATALOI PRIMARY SCHOOL</v>
          </cell>
          <cell r="J68" t="str">
            <v>PS</v>
          </cell>
          <cell r="K68" t="str">
            <v>No</v>
          </cell>
          <cell r="L68" t="str">
            <v xml:space="preserve">1 2 3 4 5 6 7 8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Q68">
            <v>0</v>
          </cell>
          <cell r="R68">
            <v>133500</v>
          </cell>
          <cell r="S68">
            <v>133500</v>
          </cell>
        </row>
        <row r="69">
          <cell r="B69" t="str">
            <v>022234</v>
          </cell>
          <cell r="C69" t="str">
            <v>Menevula Primary</v>
          </cell>
          <cell r="D69" t="str">
            <v>ENG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0084650001</v>
          </cell>
          <cell r="I69" t="str">
            <v>MENEVULA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176</v>
          </cell>
          <cell r="N69">
            <v>8900</v>
          </cell>
          <cell r="O69">
            <v>1566400</v>
          </cell>
          <cell r="P69">
            <v>469920</v>
          </cell>
          <cell r="Q69">
            <v>0</v>
          </cell>
          <cell r="R69">
            <v>469920</v>
          </cell>
          <cell r="S69">
            <v>469920</v>
          </cell>
        </row>
        <row r="70">
          <cell r="B70" t="str">
            <v>022282</v>
          </cell>
          <cell r="C70" t="str">
            <v>Merap St Augustin Primary</v>
          </cell>
          <cell r="D70" t="str">
            <v>FRE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0098425001</v>
          </cell>
          <cell r="I70" t="str">
            <v>MERAP ST AUGUSTIN PRIMARY SCHOOL</v>
          </cell>
          <cell r="J70" t="str">
            <v>PS</v>
          </cell>
          <cell r="K70" t="str">
            <v>No</v>
          </cell>
          <cell r="L70" t="str">
            <v xml:space="preserve">1 2 3 4 5 6 </v>
          </cell>
          <cell r="M70">
            <v>126</v>
          </cell>
          <cell r="N70">
            <v>8900</v>
          </cell>
          <cell r="O70">
            <v>1121400</v>
          </cell>
          <cell r="P70">
            <v>336420</v>
          </cell>
          <cell r="Q70">
            <v>0</v>
          </cell>
          <cell r="R70">
            <v>336420</v>
          </cell>
          <cell r="S70">
            <v>336420</v>
          </cell>
        </row>
        <row r="71">
          <cell r="B71" t="str">
            <v>022229</v>
          </cell>
          <cell r="C71" t="str">
            <v>Merei (Mamara)</v>
          </cell>
          <cell r="D71" t="str">
            <v>ENG</v>
          </cell>
          <cell r="E71" t="str">
            <v>Government of Vanuatu</v>
          </cell>
          <cell r="F71" t="str">
            <v>Santo</v>
          </cell>
          <cell r="G71" t="str">
            <v>Sanma</v>
          </cell>
          <cell r="H71" t="str">
            <v>0084623001</v>
          </cell>
          <cell r="I71" t="str">
            <v>MEREI PRIMARY SCHOOL</v>
          </cell>
          <cell r="J71" t="str">
            <v>PS</v>
          </cell>
          <cell r="K71" t="str">
            <v>No</v>
          </cell>
          <cell r="L71" t="str">
            <v xml:space="preserve">1 2 3 4 5 6 7 8 </v>
          </cell>
          <cell r="M71">
            <v>155</v>
          </cell>
          <cell r="N71">
            <v>8900</v>
          </cell>
          <cell r="O71">
            <v>1379500</v>
          </cell>
          <cell r="P71">
            <v>413850</v>
          </cell>
          <cell r="Q71">
            <v>0</v>
          </cell>
          <cell r="R71">
            <v>413850</v>
          </cell>
          <cell r="S71">
            <v>413850</v>
          </cell>
        </row>
        <row r="72">
          <cell r="B72" t="str">
            <v>0221500</v>
          </cell>
          <cell r="C72" t="str">
            <v>Najaraiwelu</v>
          </cell>
          <cell r="D72" t="str">
            <v>FRE</v>
          </cell>
          <cell r="E72" t="str">
            <v>Government of Vanuatu</v>
          </cell>
          <cell r="F72" t="str">
            <v>Malo</v>
          </cell>
          <cell r="G72" t="str">
            <v>Sanma</v>
          </cell>
          <cell r="H72" t="str">
            <v>0098421001</v>
          </cell>
          <cell r="I72" t="str">
            <v>NAJARAIWELU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88</v>
          </cell>
          <cell r="N72">
            <v>8900</v>
          </cell>
          <cell r="O72">
            <v>783200</v>
          </cell>
          <cell r="P72">
            <v>234960</v>
          </cell>
          <cell r="Q72">
            <v>0</v>
          </cell>
          <cell r="R72">
            <v>234960</v>
          </cell>
          <cell r="S72">
            <v>234960</v>
          </cell>
        </row>
        <row r="73">
          <cell r="B73" t="str">
            <v>022236</v>
          </cell>
          <cell r="C73" t="str">
            <v>Namoru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0084658001</v>
          </cell>
          <cell r="I73" t="str">
            <v>NAMORU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124</v>
          </cell>
          <cell r="N73">
            <v>8900</v>
          </cell>
          <cell r="O73">
            <v>1103600</v>
          </cell>
          <cell r="P73">
            <v>331080</v>
          </cell>
          <cell r="Q73">
            <v>0</v>
          </cell>
          <cell r="R73">
            <v>331080</v>
          </cell>
          <cell r="S73">
            <v>331080</v>
          </cell>
        </row>
        <row r="74">
          <cell r="B74" t="str">
            <v>022139</v>
          </cell>
          <cell r="C74" t="str">
            <v>Nanuhu (Randasi)</v>
          </cell>
          <cell r="D74" t="str">
            <v>ENG</v>
          </cell>
          <cell r="E74" t="str">
            <v>Government of Vanuatu</v>
          </cell>
          <cell r="F74" t="str">
            <v>Malo</v>
          </cell>
          <cell r="G74" t="str">
            <v>Sanma</v>
          </cell>
          <cell r="H74" t="str">
            <v>0084651001</v>
          </cell>
          <cell r="I74" t="str">
            <v>NANUHU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0</v>
          </cell>
          <cell r="N74">
            <v>8900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022241</v>
          </cell>
          <cell r="C75" t="str">
            <v>Natawa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0084624001</v>
          </cell>
          <cell r="I75" t="str">
            <v>NATAWA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216</v>
          </cell>
          <cell r="N75">
            <v>8900</v>
          </cell>
          <cell r="O75">
            <v>1922400</v>
          </cell>
          <cell r="P75">
            <v>576720</v>
          </cell>
          <cell r="Q75">
            <v>0</v>
          </cell>
          <cell r="R75">
            <v>576720</v>
          </cell>
          <cell r="S75">
            <v>576720</v>
          </cell>
        </row>
        <row r="76">
          <cell r="B76" t="str">
            <v>022242</v>
          </cell>
          <cell r="C76" t="str">
            <v>Navele (St. Paul)</v>
          </cell>
          <cell r="D76" t="str">
            <v>ENG</v>
          </cell>
          <cell r="E76" t="str">
            <v>Church (Government Assisted)</v>
          </cell>
          <cell r="F76" t="str">
            <v>Santo</v>
          </cell>
          <cell r="G76" t="str">
            <v>Sanma</v>
          </cell>
          <cell r="H76" t="str">
            <v>0084626001</v>
          </cell>
          <cell r="I76" t="str">
            <v>ST PAUL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63</v>
          </cell>
          <cell r="N76">
            <v>8900</v>
          </cell>
          <cell r="O76">
            <v>560700</v>
          </cell>
          <cell r="P76">
            <v>168210</v>
          </cell>
          <cell r="Q76">
            <v>0</v>
          </cell>
          <cell r="R76">
            <v>168210</v>
          </cell>
          <cell r="S76">
            <v>168210</v>
          </cell>
        </row>
        <row r="77">
          <cell r="B77" t="str">
            <v>022143</v>
          </cell>
          <cell r="C77" t="str">
            <v>Naviaru</v>
          </cell>
          <cell r="D77" t="str">
            <v>FRE</v>
          </cell>
          <cell r="E77" t="str">
            <v>Government of Vanuatu</v>
          </cell>
          <cell r="F77" t="str">
            <v>Malo</v>
          </cell>
          <cell r="G77" t="str">
            <v>Sanma</v>
          </cell>
          <cell r="H77" t="str">
            <v>0084652001</v>
          </cell>
          <cell r="I77" t="str">
            <v>NAVIARU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50</v>
          </cell>
          <cell r="N77">
            <v>8900</v>
          </cell>
          <cell r="O77">
            <v>445000</v>
          </cell>
          <cell r="P77">
            <v>133500</v>
          </cell>
          <cell r="Q77">
            <v>0</v>
          </cell>
          <cell r="R77">
            <v>133500</v>
          </cell>
          <cell r="S77">
            <v>133500</v>
          </cell>
        </row>
        <row r="78">
          <cell r="B78" t="str">
            <v>0222499</v>
          </cell>
          <cell r="C78" t="str">
            <v>Notre dame de lourde ( Vilvil)</v>
          </cell>
          <cell r="D78" t="str">
            <v>FRE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0099150001</v>
          </cell>
          <cell r="I78" t="str">
            <v>NOTRE DAME DE LOURDES (VILVIL)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143</v>
          </cell>
          <cell r="N78">
            <v>8900</v>
          </cell>
          <cell r="O78">
            <v>1272700</v>
          </cell>
          <cell r="P78">
            <v>381810</v>
          </cell>
          <cell r="Q78">
            <v>0</v>
          </cell>
          <cell r="R78">
            <v>381810</v>
          </cell>
          <cell r="S78">
            <v>381810</v>
          </cell>
        </row>
        <row r="79">
          <cell r="B79" t="str">
            <v>022286</v>
          </cell>
          <cell r="C79" t="str">
            <v>Paireve (Nasulesule)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0098430001</v>
          </cell>
          <cell r="I79" t="str">
            <v>PAIREVE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168</v>
          </cell>
          <cell r="N79">
            <v>8900</v>
          </cell>
          <cell r="O79">
            <v>1495200</v>
          </cell>
          <cell r="P79">
            <v>448560</v>
          </cell>
          <cell r="Q79">
            <v>0</v>
          </cell>
          <cell r="R79">
            <v>448560</v>
          </cell>
          <cell r="S79">
            <v>448560</v>
          </cell>
        </row>
        <row r="80">
          <cell r="B80" t="str">
            <v>022049</v>
          </cell>
          <cell r="C80" t="str">
            <v>Parker</v>
          </cell>
          <cell r="D80" t="str">
            <v>ENG</v>
          </cell>
          <cell r="E80" t="str">
            <v>Church (Government Assisted)</v>
          </cell>
          <cell r="F80" t="str">
            <v>Aore</v>
          </cell>
          <cell r="G80" t="str">
            <v>Sanma</v>
          </cell>
          <cell r="H80" t="str">
            <v>0098429001</v>
          </cell>
          <cell r="I80" t="str">
            <v>PARKER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21</v>
          </cell>
          <cell r="N80">
            <v>8900</v>
          </cell>
          <cell r="O80">
            <v>186900</v>
          </cell>
          <cell r="P80">
            <v>56070</v>
          </cell>
          <cell r="Q80">
            <v>0</v>
          </cell>
          <cell r="R80">
            <v>56070</v>
          </cell>
          <cell r="S80">
            <v>56070</v>
          </cell>
        </row>
        <row r="81">
          <cell r="B81" t="str">
            <v>022251</v>
          </cell>
          <cell r="C81" t="str">
            <v>Pialulup</v>
          </cell>
          <cell r="D81" t="str">
            <v>ENG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0084628001</v>
          </cell>
          <cell r="I81" t="str">
            <v>PIALULUP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155</v>
          </cell>
          <cell r="N81">
            <v>8900</v>
          </cell>
          <cell r="O81">
            <v>1379500</v>
          </cell>
          <cell r="P81">
            <v>413850</v>
          </cell>
          <cell r="Q81">
            <v>0</v>
          </cell>
          <cell r="R81">
            <v>413850</v>
          </cell>
          <cell r="S81">
            <v>413850</v>
          </cell>
        </row>
        <row r="82">
          <cell r="B82" t="str">
            <v>022252</v>
          </cell>
          <cell r="C82" t="str">
            <v>Piamatsina</v>
          </cell>
          <cell r="D82" t="str">
            <v>FRE</v>
          </cell>
          <cell r="E82" t="str">
            <v>Government of Vanuatu</v>
          </cell>
          <cell r="F82" t="str">
            <v>Santo</v>
          </cell>
          <cell r="G82" t="str">
            <v>Sanma</v>
          </cell>
          <cell r="H82" t="str">
            <v>0084629001</v>
          </cell>
          <cell r="I82" t="str">
            <v>PIAMATSINA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44</v>
          </cell>
          <cell r="N82">
            <v>8900</v>
          </cell>
          <cell r="O82">
            <v>391600</v>
          </cell>
          <cell r="P82">
            <v>117480</v>
          </cell>
          <cell r="Q82">
            <v>0</v>
          </cell>
          <cell r="R82">
            <v>117480</v>
          </cell>
          <cell r="S82">
            <v>117480</v>
          </cell>
        </row>
        <row r="83">
          <cell r="B83" t="str">
            <v>022254</v>
          </cell>
          <cell r="C83" t="str">
            <v>Puama (Porema)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0087031001</v>
          </cell>
          <cell r="I83" t="str">
            <v>POREMA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56</v>
          </cell>
          <cell r="N83">
            <v>8900</v>
          </cell>
          <cell r="O83">
            <v>498400</v>
          </cell>
          <cell r="P83">
            <v>149520</v>
          </cell>
          <cell r="Q83">
            <v>0</v>
          </cell>
          <cell r="R83">
            <v>149520</v>
          </cell>
          <cell r="S83">
            <v>149520</v>
          </cell>
        </row>
        <row r="84">
          <cell r="B84" t="str">
            <v>020108</v>
          </cell>
          <cell r="C84" t="str">
            <v>Rowhani</v>
          </cell>
          <cell r="D84" t="str">
            <v>ENG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0107822001</v>
          </cell>
          <cell r="I84" t="str">
            <v>ROWHANI SCHOOL</v>
          </cell>
          <cell r="J84" t="str">
            <v>PS</v>
          </cell>
          <cell r="K84" t="str">
            <v>Yes</v>
          </cell>
          <cell r="L84" t="str">
            <v xml:space="preserve">1 2 3 4 5 6 </v>
          </cell>
          <cell r="M84">
            <v>124</v>
          </cell>
          <cell r="N84">
            <v>8900</v>
          </cell>
          <cell r="O84">
            <v>1103600</v>
          </cell>
          <cell r="P84">
            <v>331080</v>
          </cell>
          <cell r="Q84">
            <v>0</v>
          </cell>
          <cell r="R84">
            <v>331080</v>
          </cell>
          <cell r="S84">
            <v>331080</v>
          </cell>
        </row>
        <row r="85">
          <cell r="B85" t="str">
            <v>022281</v>
          </cell>
          <cell r="C85" t="str">
            <v>Sakau Primary School</v>
          </cell>
          <cell r="D85" t="str">
            <v>ENG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0098391001</v>
          </cell>
          <cell r="I85" t="str">
            <v>SAKAU COMMUNITY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0</v>
          </cell>
          <cell r="N85">
            <v>8900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 t="str">
            <v>022264</v>
          </cell>
          <cell r="C86" t="str">
            <v>Saletui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0084654001</v>
          </cell>
          <cell r="I86" t="str">
            <v>SALETUI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178</v>
          </cell>
          <cell r="N86">
            <v>8900</v>
          </cell>
          <cell r="O86">
            <v>1584200</v>
          </cell>
          <cell r="P86">
            <v>475260</v>
          </cell>
          <cell r="Q86">
            <v>0</v>
          </cell>
          <cell r="R86">
            <v>475260</v>
          </cell>
          <cell r="S86">
            <v>475260</v>
          </cell>
        </row>
        <row r="87">
          <cell r="B87" t="str">
            <v>020110</v>
          </cell>
          <cell r="C87" t="str">
            <v>Santo East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0084585001</v>
          </cell>
          <cell r="I87" t="str">
            <v>SANTO EAST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783</v>
          </cell>
          <cell r="N87">
            <v>8900</v>
          </cell>
          <cell r="O87">
            <v>6968700</v>
          </cell>
          <cell r="P87">
            <v>2090610</v>
          </cell>
          <cell r="Q87">
            <v>0</v>
          </cell>
          <cell r="R87">
            <v>2090610</v>
          </cell>
          <cell r="S87">
            <v>2090610</v>
          </cell>
        </row>
        <row r="88">
          <cell r="B88" t="str">
            <v>022258</v>
          </cell>
          <cell r="C88" t="str">
            <v>Sara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0084632001</v>
          </cell>
          <cell r="I88" t="str">
            <v>SARA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90</v>
          </cell>
          <cell r="N88">
            <v>8900</v>
          </cell>
          <cell r="O88">
            <v>801000</v>
          </cell>
          <cell r="P88">
            <v>240300</v>
          </cell>
          <cell r="Q88">
            <v>0</v>
          </cell>
          <cell r="R88">
            <v>240300</v>
          </cell>
          <cell r="S88">
            <v>240300</v>
          </cell>
        </row>
        <row r="89">
          <cell r="B89" t="str">
            <v>020111</v>
          </cell>
          <cell r="C89" t="str">
            <v>Sarakata</v>
          </cell>
          <cell r="D89" t="str">
            <v>ENG</v>
          </cell>
          <cell r="E89" t="str">
            <v>Government of Vanuatu</v>
          </cell>
          <cell r="F89" t="str">
            <v>Santo</v>
          </cell>
          <cell r="G89" t="str">
            <v>Sanma</v>
          </cell>
          <cell r="H89" t="str">
            <v>0084586001</v>
          </cell>
          <cell r="I89" t="str">
            <v>SARAKATA PRIMARY SCHOOL</v>
          </cell>
          <cell r="J89" t="str">
            <v>PS</v>
          </cell>
          <cell r="K89" t="str">
            <v>No</v>
          </cell>
          <cell r="L89" t="str">
            <v xml:space="preserve">1 2 3 4 5 6 7 8 </v>
          </cell>
          <cell r="M89">
            <v>225</v>
          </cell>
          <cell r="N89">
            <v>8900</v>
          </cell>
          <cell r="O89">
            <v>2002500</v>
          </cell>
          <cell r="P89">
            <v>600750</v>
          </cell>
          <cell r="Q89">
            <v>0</v>
          </cell>
          <cell r="R89">
            <v>600750</v>
          </cell>
          <cell r="S89">
            <v>600750</v>
          </cell>
        </row>
        <row r="90">
          <cell r="B90" t="str">
            <v>022260</v>
          </cell>
          <cell r="C90" t="str">
            <v>Selusia</v>
          </cell>
          <cell r="D90" t="str">
            <v>ENG</v>
          </cell>
          <cell r="E90" t="str">
            <v>Government of Vanuatu</v>
          </cell>
          <cell r="F90" t="str">
            <v>Santo</v>
          </cell>
          <cell r="G90" t="str">
            <v>Sanma</v>
          </cell>
          <cell r="H90" t="str">
            <v>0084633001</v>
          </cell>
          <cell r="I90" t="str">
            <v>SELUSIA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99</v>
          </cell>
          <cell r="N90">
            <v>8900</v>
          </cell>
          <cell r="O90">
            <v>881100</v>
          </cell>
          <cell r="P90">
            <v>264330</v>
          </cell>
          <cell r="Q90">
            <v>0</v>
          </cell>
          <cell r="R90">
            <v>264330</v>
          </cell>
          <cell r="S90">
            <v>264330</v>
          </cell>
        </row>
        <row r="91">
          <cell r="B91" t="str">
            <v>022271</v>
          </cell>
          <cell r="C91" t="str">
            <v>St. Banabas (Turtel Bay)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0098426001</v>
          </cell>
          <cell r="I91" t="str">
            <v>ST BANABAS (TURTLE BAY ANGLICAN) COMMUNITY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127</v>
          </cell>
          <cell r="N91">
            <v>8900</v>
          </cell>
          <cell r="O91">
            <v>1130300</v>
          </cell>
          <cell r="P91">
            <v>339090</v>
          </cell>
          <cell r="Q91">
            <v>0</v>
          </cell>
          <cell r="R91">
            <v>339090</v>
          </cell>
          <cell r="S91">
            <v>339090</v>
          </cell>
        </row>
        <row r="92">
          <cell r="B92" t="str">
            <v>022250</v>
          </cell>
          <cell r="C92" t="str">
            <v>St. Joseph (Pesena)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0084666001</v>
          </cell>
          <cell r="I92" t="str">
            <v>PESENA ST JOSEPH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66</v>
          </cell>
          <cell r="N92">
            <v>8900</v>
          </cell>
          <cell r="O92">
            <v>587400</v>
          </cell>
          <cell r="P92">
            <v>176220</v>
          </cell>
          <cell r="Q92">
            <v>0</v>
          </cell>
          <cell r="R92">
            <v>176220</v>
          </cell>
          <cell r="S92">
            <v>176220</v>
          </cell>
        </row>
        <row r="93">
          <cell r="B93" t="str">
            <v>022257</v>
          </cell>
          <cell r="C93" t="str">
            <v>St. Joseph (Rowok)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0084662001</v>
          </cell>
          <cell r="I93" t="str">
            <v>ROWOK ST JOSEPH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94</v>
          </cell>
          <cell r="N93">
            <v>8900</v>
          </cell>
          <cell r="O93">
            <v>836600</v>
          </cell>
          <cell r="P93">
            <v>250980</v>
          </cell>
          <cell r="Q93">
            <v>0</v>
          </cell>
          <cell r="R93">
            <v>250980</v>
          </cell>
          <cell r="S93">
            <v>250980</v>
          </cell>
        </row>
        <row r="94">
          <cell r="B94" t="str">
            <v>020104</v>
          </cell>
          <cell r="C94" t="str">
            <v>St. Michel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0084667001</v>
          </cell>
          <cell r="I94" t="str">
            <v>LUGANVILLE ST MICHEL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356</v>
          </cell>
          <cell r="N94">
            <v>8900</v>
          </cell>
          <cell r="O94">
            <v>3168400</v>
          </cell>
          <cell r="P94">
            <v>950520</v>
          </cell>
          <cell r="Q94">
            <v>0</v>
          </cell>
          <cell r="R94">
            <v>950520</v>
          </cell>
          <cell r="S94">
            <v>950520</v>
          </cell>
        </row>
        <row r="95">
          <cell r="B95" t="str">
            <v>022248</v>
          </cell>
          <cell r="C95" t="str">
            <v>St. Pierre (Okoro)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0084660001</v>
          </cell>
          <cell r="I95" t="str">
            <v>OKORO ST PIERRE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118</v>
          </cell>
          <cell r="N95">
            <v>8900</v>
          </cell>
          <cell r="O95">
            <v>1050200</v>
          </cell>
          <cell r="P95">
            <v>315060</v>
          </cell>
          <cell r="Q95">
            <v>0</v>
          </cell>
          <cell r="R95">
            <v>315060</v>
          </cell>
          <cell r="S95">
            <v>315060</v>
          </cell>
        </row>
        <row r="96">
          <cell r="B96" t="str">
            <v>022253</v>
          </cell>
          <cell r="C96" t="str">
            <v>Ste. Anne (Port Olry)</v>
          </cell>
          <cell r="D96" t="str">
            <v>FRE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0084661001</v>
          </cell>
          <cell r="I96" t="str">
            <v>ST ANNE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302</v>
          </cell>
          <cell r="N96">
            <v>8900</v>
          </cell>
          <cell r="O96">
            <v>2687800</v>
          </cell>
          <cell r="P96">
            <v>806340</v>
          </cell>
          <cell r="Q96">
            <v>0</v>
          </cell>
          <cell r="R96">
            <v>806340</v>
          </cell>
          <cell r="S96">
            <v>806340</v>
          </cell>
        </row>
        <row r="97">
          <cell r="B97" t="str">
            <v>020105</v>
          </cell>
          <cell r="C97" t="str">
            <v>Ste. Therese Luganville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0084655001</v>
          </cell>
          <cell r="I97" t="str">
            <v>ST THERESE PRIMARY SCHOOL</v>
          </cell>
          <cell r="J97" t="str">
            <v>PS</v>
          </cell>
          <cell r="K97" t="str">
            <v>No</v>
          </cell>
          <cell r="L97" t="str">
            <v xml:space="preserve">1 2 3 4 5 6 7 8 </v>
          </cell>
          <cell r="M97">
            <v>484</v>
          </cell>
          <cell r="N97">
            <v>8900</v>
          </cell>
          <cell r="O97">
            <v>4307600</v>
          </cell>
          <cell r="P97">
            <v>1292280</v>
          </cell>
          <cell r="Q97">
            <v>0</v>
          </cell>
          <cell r="R97">
            <v>1292280</v>
          </cell>
          <cell r="S97">
            <v>1292280</v>
          </cell>
        </row>
        <row r="98">
          <cell r="B98" t="str">
            <v>022262</v>
          </cell>
          <cell r="C98" t="str">
            <v>Sulemauri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0084634001</v>
          </cell>
          <cell r="I98" t="str">
            <v>SULEMAURI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63</v>
          </cell>
          <cell r="N98">
            <v>8900</v>
          </cell>
          <cell r="O98">
            <v>560700</v>
          </cell>
          <cell r="P98">
            <v>168210</v>
          </cell>
          <cell r="Q98">
            <v>0</v>
          </cell>
          <cell r="R98">
            <v>168210</v>
          </cell>
          <cell r="S98">
            <v>168210</v>
          </cell>
        </row>
        <row r="99">
          <cell r="B99" t="str">
            <v>022163</v>
          </cell>
          <cell r="C99" t="str">
            <v>Taharo</v>
          </cell>
          <cell r="D99" t="str">
            <v>ENG</v>
          </cell>
          <cell r="E99" t="str">
            <v>Government of Vanuatu</v>
          </cell>
          <cell r="F99" t="str">
            <v>Malo</v>
          </cell>
          <cell r="G99" t="str">
            <v>Sanma</v>
          </cell>
          <cell r="H99" t="str">
            <v>0084596001</v>
          </cell>
          <cell r="I99" t="str">
            <v>TAHARO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59</v>
          </cell>
          <cell r="N99">
            <v>8900</v>
          </cell>
          <cell r="O99">
            <v>525100</v>
          </cell>
          <cell r="P99">
            <v>157530</v>
          </cell>
          <cell r="Q99">
            <v>0</v>
          </cell>
          <cell r="R99">
            <v>157530</v>
          </cell>
          <cell r="S99">
            <v>157530</v>
          </cell>
        </row>
        <row r="100">
          <cell r="B100" t="str">
            <v>022265</v>
          </cell>
          <cell r="C100" t="str">
            <v>Tasmalum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0084663001</v>
          </cell>
          <cell r="I100" t="str">
            <v>TASMALUM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152</v>
          </cell>
          <cell r="N100">
            <v>8900</v>
          </cell>
          <cell r="O100">
            <v>1352800</v>
          </cell>
          <cell r="P100">
            <v>405840</v>
          </cell>
          <cell r="Q100">
            <v>0</v>
          </cell>
          <cell r="R100">
            <v>405840</v>
          </cell>
          <cell r="S100">
            <v>405840</v>
          </cell>
        </row>
        <row r="101">
          <cell r="B101" t="str">
            <v>022266</v>
          </cell>
          <cell r="C101" t="str">
            <v>Tata</v>
          </cell>
          <cell r="D101" t="str">
            <v>ENG</v>
          </cell>
          <cell r="E101" t="str">
            <v>Church (Government Assisted)</v>
          </cell>
          <cell r="F101" t="str">
            <v>Santo</v>
          </cell>
          <cell r="G101" t="str">
            <v>Sanma</v>
          </cell>
          <cell r="H101" t="str">
            <v>0084635001</v>
          </cell>
          <cell r="I101" t="str">
            <v>TATA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233</v>
          </cell>
          <cell r="N101">
            <v>8900</v>
          </cell>
          <cell r="O101">
            <v>2073700</v>
          </cell>
          <cell r="P101">
            <v>622110</v>
          </cell>
          <cell r="Q101">
            <v>0</v>
          </cell>
          <cell r="R101">
            <v>622110</v>
          </cell>
          <cell r="S101">
            <v>622110</v>
          </cell>
        </row>
        <row r="102">
          <cell r="B102" t="str">
            <v>0222326</v>
          </cell>
          <cell r="C102" t="str">
            <v>Tavumae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0098398001</v>
          </cell>
          <cell r="I102" t="str">
            <v>TAVUMAE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93</v>
          </cell>
          <cell r="N102">
            <v>8900</v>
          </cell>
          <cell r="O102">
            <v>827700</v>
          </cell>
          <cell r="P102">
            <v>248310</v>
          </cell>
          <cell r="Q102">
            <v>0</v>
          </cell>
          <cell r="R102">
            <v>248310</v>
          </cell>
          <cell r="S102">
            <v>248310</v>
          </cell>
        </row>
        <row r="103">
          <cell r="B103" t="str">
            <v>022267</v>
          </cell>
          <cell r="C103" t="str">
            <v>Tcharanavusvus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0084674001</v>
          </cell>
          <cell r="I103" t="str">
            <v>TCHARANVUSVUS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69</v>
          </cell>
          <cell r="N103">
            <v>8900</v>
          </cell>
          <cell r="O103">
            <v>614100</v>
          </cell>
          <cell r="P103">
            <v>184230</v>
          </cell>
          <cell r="Q103">
            <v>0</v>
          </cell>
          <cell r="R103">
            <v>184230</v>
          </cell>
          <cell r="S103">
            <v>184230</v>
          </cell>
        </row>
        <row r="104">
          <cell r="B104" t="str">
            <v>022268</v>
          </cell>
          <cell r="C104" t="str">
            <v>Tiasia</v>
          </cell>
          <cell r="D104" t="str">
            <v>ENG</v>
          </cell>
          <cell r="E104" t="str">
            <v>Government of Vanuatu</v>
          </cell>
          <cell r="F104" t="str">
            <v>Santo</v>
          </cell>
          <cell r="G104" t="str">
            <v>Sanma</v>
          </cell>
          <cell r="H104" t="str">
            <v>0084641001</v>
          </cell>
          <cell r="I104" t="str">
            <v>TIASIA PRIMARY SCHOOL</v>
          </cell>
          <cell r="J104" t="str">
            <v>PS</v>
          </cell>
          <cell r="K104" t="str">
            <v>No</v>
          </cell>
          <cell r="L104" t="str">
            <v xml:space="preserve">1 2 3 4 5 6 </v>
          </cell>
          <cell r="M104">
            <v>50</v>
          </cell>
          <cell r="N104">
            <v>8900</v>
          </cell>
          <cell r="O104">
            <v>445000</v>
          </cell>
          <cell r="P104">
            <v>133500</v>
          </cell>
          <cell r="Q104">
            <v>0</v>
          </cell>
          <cell r="R104">
            <v>133500</v>
          </cell>
          <cell r="S104">
            <v>133500</v>
          </cell>
        </row>
        <row r="105">
          <cell r="B105" t="str">
            <v>022287</v>
          </cell>
          <cell r="C105" t="str">
            <v>Tovotovo Forestry Primary</v>
          </cell>
          <cell r="D105" t="str">
            <v>ENG</v>
          </cell>
          <cell r="E105" t="str">
            <v>Church (Government Assisted)</v>
          </cell>
          <cell r="F105" t="str">
            <v>Santo</v>
          </cell>
          <cell r="G105" t="str">
            <v>Sanma</v>
          </cell>
          <cell r="H105" t="str">
            <v>0098502001</v>
          </cell>
          <cell r="I105" t="str">
            <v>TOVOTOVO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230</v>
          </cell>
          <cell r="N105">
            <v>8900</v>
          </cell>
          <cell r="O105">
            <v>2047000</v>
          </cell>
          <cell r="P105">
            <v>614100</v>
          </cell>
          <cell r="Q105">
            <v>0</v>
          </cell>
          <cell r="R105">
            <v>614100</v>
          </cell>
          <cell r="S105">
            <v>614100</v>
          </cell>
        </row>
        <row r="106">
          <cell r="B106" t="str">
            <v>022272</v>
          </cell>
          <cell r="C106" t="str">
            <v>Valabei</v>
          </cell>
          <cell r="D106" t="str">
            <v>FRE</v>
          </cell>
          <cell r="E106" t="str">
            <v>Church (Government Assisted)</v>
          </cell>
          <cell r="F106" t="str">
            <v>Santo</v>
          </cell>
          <cell r="G106" t="str">
            <v>Sanma</v>
          </cell>
          <cell r="H106" t="str">
            <v>0087032001</v>
          </cell>
          <cell r="I106" t="str">
            <v>VALEPY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72</v>
          </cell>
          <cell r="N106">
            <v>8900</v>
          </cell>
          <cell r="O106">
            <v>640800</v>
          </cell>
          <cell r="P106">
            <v>192240</v>
          </cell>
          <cell r="Q106">
            <v>0</v>
          </cell>
          <cell r="R106">
            <v>192240</v>
          </cell>
          <cell r="S106">
            <v>192240</v>
          </cell>
        </row>
        <row r="107">
          <cell r="B107" t="str">
            <v>022273</v>
          </cell>
          <cell r="C107" t="str">
            <v>Venie Mataipevu</v>
          </cell>
          <cell r="D107" t="str">
            <v>ENG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0084669001</v>
          </cell>
          <cell r="I107" t="str">
            <v>VENIE MATAIPEVU PRIMARY SCHOOL</v>
          </cell>
          <cell r="J107" t="str">
            <v>PS</v>
          </cell>
          <cell r="K107" t="str">
            <v>Yes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Q107">
            <v>0</v>
          </cell>
          <cell r="R107">
            <v>162870</v>
          </cell>
          <cell r="S107">
            <v>162870</v>
          </cell>
        </row>
        <row r="108">
          <cell r="B108" t="str">
            <v>022274</v>
          </cell>
          <cell r="C108" t="str">
            <v>Vovlei</v>
          </cell>
          <cell r="D108" t="str">
            <v>ENG</v>
          </cell>
          <cell r="E108" t="str">
            <v>Government of Vanuatu</v>
          </cell>
          <cell r="F108" t="str">
            <v>Santo</v>
          </cell>
          <cell r="G108" t="str">
            <v>Sanma</v>
          </cell>
          <cell r="H108" t="str">
            <v>0084637001</v>
          </cell>
          <cell r="I108" t="str">
            <v>VOVLEI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127</v>
          </cell>
          <cell r="N108">
            <v>8900</v>
          </cell>
          <cell r="O108">
            <v>1130300</v>
          </cell>
          <cell r="P108">
            <v>339090</v>
          </cell>
          <cell r="Q108">
            <v>0</v>
          </cell>
          <cell r="R108">
            <v>339090</v>
          </cell>
          <cell r="S108">
            <v>339090</v>
          </cell>
        </row>
        <row r="109">
          <cell r="B109" t="str">
            <v>022275</v>
          </cell>
          <cell r="C109" t="str">
            <v>Vunabulu</v>
          </cell>
          <cell r="D109" t="str">
            <v>ENG</v>
          </cell>
          <cell r="E109" t="str">
            <v>Government of Vanuatu</v>
          </cell>
          <cell r="F109" t="str">
            <v>Santo</v>
          </cell>
          <cell r="G109" t="str">
            <v>Sanma</v>
          </cell>
          <cell r="H109" t="str">
            <v>0084638001</v>
          </cell>
          <cell r="I109" t="str">
            <v>VUNABULU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92</v>
          </cell>
          <cell r="N109">
            <v>8900</v>
          </cell>
          <cell r="O109">
            <v>818800</v>
          </cell>
          <cell r="P109">
            <v>245640</v>
          </cell>
          <cell r="Q109">
            <v>0</v>
          </cell>
          <cell r="R109">
            <v>245640</v>
          </cell>
          <cell r="S109">
            <v>245640</v>
          </cell>
        </row>
        <row r="110">
          <cell r="B110" t="str">
            <v>022276</v>
          </cell>
          <cell r="C110" t="str">
            <v>Vunakariakara</v>
          </cell>
          <cell r="D110" t="str">
            <v>FRE</v>
          </cell>
          <cell r="E110" t="str">
            <v>Church (Government Assisted)</v>
          </cell>
          <cell r="F110" t="str">
            <v>Santo</v>
          </cell>
          <cell r="G110" t="str">
            <v>Sanma</v>
          </cell>
          <cell r="H110" t="str">
            <v>0098405001</v>
          </cell>
          <cell r="I110" t="str">
            <v>VUNAKARIAKARA PRIMARY SCHOOL</v>
          </cell>
          <cell r="J110" t="str">
            <v>PS</v>
          </cell>
          <cell r="K110" t="str">
            <v>No</v>
          </cell>
          <cell r="L110" t="str">
            <v xml:space="preserve">1 2 3 4 5 6 7 8 </v>
          </cell>
          <cell r="M110">
            <v>34</v>
          </cell>
          <cell r="N110">
            <v>8900</v>
          </cell>
          <cell r="O110">
            <v>302600</v>
          </cell>
          <cell r="P110">
            <v>90780</v>
          </cell>
          <cell r="Q110">
            <v>0</v>
          </cell>
          <cell r="R110">
            <v>90780</v>
          </cell>
          <cell r="S110">
            <v>90780</v>
          </cell>
        </row>
        <row r="111">
          <cell r="B111" t="str">
            <v>032701</v>
          </cell>
          <cell r="C111" t="str">
            <v>Abanga</v>
          </cell>
          <cell r="D111" t="str">
            <v>ENG</v>
          </cell>
          <cell r="E111" t="str">
            <v>Government of Vanuatu</v>
          </cell>
          <cell r="F111" t="str">
            <v>Maewo</v>
          </cell>
          <cell r="G111" t="str">
            <v>Penama</v>
          </cell>
          <cell r="H111" t="str">
            <v>0084860001</v>
          </cell>
          <cell r="I111" t="str">
            <v>ABANGA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125</v>
          </cell>
          <cell r="N111">
            <v>8900</v>
          </cell>
          <cell r="O111">
            <v>1112500</v>
          </cell>
          <cell r="P111">
            <v>333750</v>
          </cell>
          <cell r="Q111">
            <v>0</v>
          </cell>
          <cell r="R111">
            <v>333750</v>
          </cell>
          <cell r="S111">
            <v>333750</v>
          </cell>
        </row>
        <row r="112">
          <cell r="B112" t="str">
            <v>032802</v>
          </cell>
          <cell r="C112" t="str">
            <v>Abuanga</v>
          </cell>
          <cell r="D112" t="str">
            <v>FRE</v>
          </cell>
          <cell r="E112" t="str">
            <v>Government of Vanuatu</v>
          </cell>
          <cell r="F112" t="str">
            <v>Pentecost</v>
          </cell>
          <cell r="G112" t="str">
            <v>Penama</v>
          </cell>
          <cell r="H112" t="str">
            <v>0084865001</v>
          </cell>
          <cell r="I112" t="str">
            <v>ABUANGA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147</v>
          </cell>
          <cell r="N112">
            <v>8900</v>
          </cell>
          <cell r="O112">
            <v>1308300</v>
          </cell>
          <cell r="P112">
            <v>392490</v>
          </cell>
          <cell r="Q112">
            <v>0</v>
          </cell>
          <cell r="R112">
            <v>392490</v>
          </cell>
          <cell r="S112">
            <v>392490</v>
          </cell>
        </row>
        <row r="113">
          <cell r="B113" t="str">
            <v>032629</v>
          </cell>
          <cell r="C113" t="str">
            <v>Ala Memorial</v>
          </cell>
          <cell r="D113" t="str">
            <v>ENG</v>
          </cell>
          <cell r="E113" t="str">
            <v>Church (Government Assisted)</v>
          </cell>
          <cell r="F113" t="str">
            <v>Ambae</v>
          </cell>
          <cell r="G113" t="str">
            <v>Penama</v>
          </cell>
          <cell r="H113" t="str">
            <v>0084858001</v>
          </cell>
          <cell r="I113" t="str">
            <v>MACKENZIE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69</v>
          </cell>
          <cell r="N113">
            <v>8900</v>
          </cell>
          <cell r="O113">
            <v>614100</v>
          </cell>
          <cell r="P113">
            <v>184230</v>
          </cell>
          <cell r="Q113">
            <v>0</v>
          </cell>
          <cell r="R113">
            <v>184230</v>
          </cell>
          <cell r="S113">
            <v>184230</v>
          </cell>
        </row>
        <row r="114">
          <cell r="B114" t="str">
            <v>032803</v>
          </cell>
          <cell r="C114" t="str">
            <v>Aligu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0084866001</v>
          </cell>
          <cell r="I114" t="str">
            <v>ALIGU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164</v>
          </cell>
          <cell r="N114">
            <v>8900</v>
          </cell>
          <cell r="O114">
            <v>1459600</v>
          </cell>
          <cell r="P114">
            <v>437880</v>
          </cell>
          <cell r="Q114">
            <v>0</v>
          </cell>
          <cell r="R114">
            <v>437880</v>
          </cell>
          <cell r="S114">
            <v>437880</v>
          </cell>
        </row>
        <row r="115">
          <cell r="B115" t="str">
            <v>032604</v>
          </cell>
          <cell r="C115" t="str">
            <v>Ambaebulu English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0084844001</v>
          </cell>
          <cell r="I115" t="str">
            <v>AMBAEBULU PRIMARY SCHOOL</v>
          </cell>
          <cell r="J115" t="str">
            <v>PS</v>
          </cell>
          <cell r="K115" t="str">
            <v>Yes</v>
          </cell>
          <cell r="L115" t="str">
            <v xml:space="preserve">1 2 3 4 5 6 </v>
          </cell>
          <cell r="M115">
            <v>149</v>
          </cell>
          <cell r="N115">
            <v>8900</v>
          </cell>
          <cell r="O115">
            <v>1326100</v>
          </cell>
          <cell r="P115">
            <v>397830</v>
          </cell>
          <cell r="Q115">
            <v>0</v>
          </cell>
          <cell r="R115">
            <v>397830</v>
          </cell>
          <cell r="S115">
            <v>397830</v>
          </cell>
        </row>
        <row r="116">
          <cell r="B116" t="str">
            <v>032605</v>
          </cell>
          <cell r="C116" t="str">
            <v>Ambaebulu French Primary</v>
          </cell>
          <cell r="D116" t="str">
            <v>FRE</v>
          </cell>
          <cell r="E116" t="str">
            <v>Government of Vanuatu</v>
          </cell>
          <cell r="F116" t="str">
            <v>Ambae</v>
          </cell>
          <cell r="G116" t="str">
            <v>Penama</v>
          </cell>
          <cell r="H116" t="str">
            <v>0084844001</v>
          </cell>
          <cell r="I116" t="str">
            <v>AMBAEBULU PRIMARY SCHOOL</v>
          </cell>
          <cell r="J116" t="str">
            <v>PS</v>
          </cell>
          <cell r="K116" t="str">
            <v>Yes</v>
          </cell>
          <cell r="L116" t="str">
            <v xml:space="preserve">1 2 3 4 5 6 </v>
          </cell>
          <cell r="M116">
            <v>46</v>
          </cell>
          <cell r="N116">
            <v>8900</v>
          </cell>
          <cell r="O116">
            <v>409400</v>
          </cell>
          <cell r="P116">
            <v>122820</v>
          </cell>
          <cell r="Q116">
            <v>0</v>
          </cell>
          <cell r="R116">
            <v>122820</v>
          </cell>
          <cell r="S116">
            <v>122820</v>
          </cell>
        </row>
        <row r="117">
          <cell r="B117" t="str">
            <v>032806</v>
          </cell>
          <cell r="C117" t="str">
            <v>Atavtabanga Primary</v>
          </cell>
          <cell r="D117" t="str">
            <v>ENG</v>
          </cell>
          <cell r="E117" t="str">
            <v>Government of Vanuatu</v>
          </cell>
          <cell r="F117" t="str">
            <v>Pentecost</v>
          </cell>
          <cell r="G117" t="str">
            <v>Penama</v>
          </cell>
          <cell r="H117" t="str">
            <v>0084867001</v>
          </cell>
          <cell r="I117" t="str">
            <v>ATAVTABANGA PRIMARY SCHOOL</v>
          </cell>
          <cell r="J117" t="str">
            <v>PS</v>
          </cell>
          <cell r="K117" t="str">
            <v>Yes</v>
          </cell>
          <cell r="L117" t="str">
            <v xml:space="preserve">1 2 3 4 5 6 </v>
          </cell>
          <cell r="M117">
            <v>221</v>
          </cell>
          <cell r="N117">
            <v>8900</v>
          </cell>
          <cell r="O117">
            <v>1966900</v>
          </cell>
          <cell r="P117">
            <v>590070</v>
          </cell>
          <cell r="Q117">
            <v>0</v>
          </cell>
          <cell r="R117">
            <v>590070</v>
          </cell>
          <cell r="S117">
            <v>590070</v>
          </cell>
        </row>
        <row r="118">
          <cell r="B118" t="str">
            <v>032607</v>
          </cell>
          <cell r="C118" t="str">
            <v>Autabulu Primary</v>
          </cell>
          <cell r="D118" t="str">
            <v>ENG</v>
          </cell>
          <cell r="E118" t="str">
            <v>Government of Vanuatu</v>
          </cell>
          <cell r="F118" t="str">
            <v>Ambae</v>
          </cell>
          <cell r="G118" t="str">
            <v>Penama</v>
          </cell>
          <cell r="H118" t="str">
            <v>0086416001</v>
          </cell>
          <cell r="I118" t="str">
            <v>AUTABULU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61</v>
          </cell>
          <cell r="N118">
            <v>8900</v>
          </cell>
          <cell r="O118">
            <v>542900</v>
          </cell>
          <cell r="P118">
            <v>162870</v>
          </cell>
          <cell r="Q118">
            <v>0</v>
          </cell>
          <cell r="R118">
            <v>162870</v>
          </cell>
          <cell r="S118">
            <v>162870</v>
          </cell>
        </row>
        <row r="119">
          <cell r="B119" t="str">
            <v>032808</v>
          </cell>
          <cell r="C119" t="str">
            <v>Baie Barrier Primary</v>
          </cell>
          <cell r="D119" t="str">
            <v>FRE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0084914001</v>
          </cell>
          <cell r="I119" t="str">
            <v>BAIE BARRIER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80</v>
          </cell>
          <cell r="N119">
            <v>8900</v>
          </cell>
          <cell r="O119">
            <v>712000</v>
          </cell>
          <cell r="P119">
            <v>213600</v>
          </cell>
          <cell r="Q119">
            <v>0</v>
          </cell>
          <cell r="R119">
            <v>213600</v>
          </cell>
          <cell r="S119">
            <v>213600</v>
          </cell>
        </row>
        <row r="120">
          <cell r="B120" t="str">
            <v>0327321</v>
          </cell>
          <cell r="C120" t="str">
            <v>Baitora</v>
          </cell>
          <cell r="D120" t="str">
            <v>FRE</v>
          </cell>
          <cell r="E120" t="str">
            <v>Government of Vanuatu</v>
          </cell>
          <cell r="F120" t="str">
            <v>Maewo</v>
          </cell>
          <cell r="G120" t="str">
            <v>Penama</v>
          </cell>
          <cell r="H120" t="str">
            <v>0084903001</v>
          </cell>
          <cell r="I120" t="str">
            <v>BAETORA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34</v>
          </cell>
          <cell r="N120">
            <v>8900</v>
          </cell>
          <cell r="O120">
            <v>302600</v>
          </cell>
          <cell r="P120">
            <v>90780</v>
          </cell>
          <cell r="Q120">
            <v>0</v>
          </cell>
          <cell r="R120">
            <v>90780</v>
          </cell>
          <cell r="S120">
            <v>90780</v>
          </cell>
        </row>
        <row r="121">
          <cell r="B121" t="str">
            <v>032709</v>
          </cell>
          <cell r="C121" t="str">
            <v>Bakanao (Naviso)</v>
          </cell>
          <cell r="D121" t="str">
            <v>ENG</v>
          </cell>
          <cell r="E121" t="str">
            <v>Church (Government Assisted)</v>
          </cell>
          <cell r="F121" t="str">
            <v>Maewo</v>
          </cell>
          <cell r="G121" t="str">
            <v>Penama</v>
          </cell>
          <cell r="H121" t="str">
            <v>0084861001</v>
          </cell>
          <cell r="I121" t="str">
            <v>BAKANAO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110</v>
          </cell>
          <cell r="N121">
            <v>8900</v>
          </cell>
          <cell r="O121">
            <v>979000</v>
          </cell>
          <cell r="P121">
            <v>293700</v>
          </cell>
          <cell r="Q121">
            <v>0</v>
          </cell>
          <cell r="R121">
            <v>293700</v>
          </cell>
          <cell r="S121">
            <v>293700</v>
          </cell>
        </row>
        <row r="122">
          <cell r="B122" t="str">
            <v>032610</v>
          </cell>
          <cell r="C122" t="str">
            <v>Bangabulu Primary</v>
          </cell>
          <cell r="D122" t="str">
            <v>ENG</v>
          </cell>
          <cell r="E122" t="str">
            <v>Government of Vanuatu</v>
          </cell>
          <cell r="F122" t="str">
            <v>Ambae</v>
          </cell>
          <cell r="G122" t="str">
            <v>Penama</v>
          </cell>
          <cell r="H122" t="str">
            <v>0084846001</v>
          </cell>
          <cell r="I122" t="str">
            <v>BANGABULU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114</v>
          </cell>
          <cell r="N122">
            <v>8900</v>
          </cell>
          <cell r="O122">
            <v>1014600</v>
          </cell>
          <cell r="P122">
            <v>304380</v>
          </cell>
          <cell r="Q122">
            <v>0</v>
          </cell>
          <cell r="R122">
            <v>304380</v>
          </cell>
          <cell r="S122">
            <v>304380</v>
          </cell>
        </row>
        <row r="123">
          <cell r="B123" t="str">
            <v>032812</v>
          </cell>
          <cell r="C123" t="str">
            <v>Bwatnapni</v>
          </cell>
          <cell r="D123" t="str">
            <v>ENG</v>
          </cell>
          <cell r="E123" t="str">
            <v>Church (Government Assisted)</v>
          </cell>
          <cell r="F123" t="str">
            <v>Pentecost</v>
          </cell>
          <cell r="G123" t="str">
            <v>Penama</v>
          </cell>
          <cell r="H123" t="str">
            <v>0084869001</v>
          </cell>
          <cell r="I123" t="str">
            <v>BWATNAPNI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137</v>
          </cell>
          <cell r="N123">
            <v>8900</v>
          </cell>
          <cell r="O123">
            <v>1219300</v>
          </cell>
          <cell r="P123">
            <v>365790</v>
          </cell>
          <cell r="Q123">
            <v>0</v>
          </cell>
          <cell r="R123">
            <v>365790</v>
          </cell>
          <cell r="S123">
            <v>365790</v>
          </cell>
        </row>
        <row r="124">
          <cell r="B124" t="str">
            <v>032813</v>
          </cell>
          <cell r="C124" t="str">
            <v>Enkul Primary</v>
          </cell>
          <cell r="D124" t="str">
            <v>ENG</v>
          </cell>
          <cell r="E124" t="str">
            <v>Church (Government Assisted)</v>
          </cell>
          <cell r="F124" t="str">
            <v>Pentecost</v>
          </cell>
          <cell r="G124" t="str">
            <v>Penama</v>
          </cell>
          <cell r="H124" t="str">
            <v>0084871001</v>
          </cell>
          <cell r="I124" t="str">
            <v>ENKUL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69</v>
          </cell>
          <cell r="N124">
            <v>8900</v>
          </cell>
          <cell r="O124">
            <v>614100</v>
          </cell>
          <cell r="P124">
            <v>184230</v>
          </cell>
          <cell r="Q124">
            <v>0</v>
          </cell>
          <cell r="R124">
            <v>184230</v>
          </cell>
          <cell r="S124">
            <v>184230</v>
          </cell>
        </row>
        <row r="125">
          <cell r="B125" t="str">
            <v>032815</v>
          </cell>
          <cell r="C125" t="str">
            <v>Gamalmaua</v>
          </cell>
          <cell r="D125" t="str">
            <v>ENG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0084872001</v>
          </cell>
          <cell r="I125" t="str">
            <v>GAMALMAUWA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146</v>
          </cell>
          <cell r="N125">
            <v>8900</v>
          </cell>
          <cell r="O125">
            <v>1299400</v>
          </cell>
          <cell r="P125">
            <v>389820</v>
          </cell>
          <cell r="Q125">
            <v>0</v>
          </cell>
          <cell r="R125">
            <v>389820</v>
          </cell>
          <cell r="S125">
            <v>389820</v>
          </cell>
        </row>
        <row r="126">
          <cell r="B126" t="str">
            <v>032716</v>
          </cell>
          <cell r="C126" t="str">
            <v>Gambule Primary</v>
          </cell>
          <cell r="D126" t="str">
            <v>ENG</v>
          </cell>
          <cell r="E126" t="str">
            <v>Government of Vanuatu</v>
          </cell>
          <cell r="F126" t="str">
            <v>Maewo</v>
          </cell>
          <cell r="G126" t="str">
            <v>Penama</v>
          </cell>
          <cell r="H126" t="str">
            <v>0084862001</v>
          </cell>
          <cell r="I126" t="str">
            <v>GAMBULE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247</v>
          </cell>
          <cell r="N126">
            <v>8900</v>
          </cell>
          <cell r="O126">
            <v>2198300</v>
          </cell>
          <cell r="P126">
            <v>659490</v>
          </cell>
          <cell r="Q126">
            <v>0</v>
          </cell>
          <cell r="R126">
            <v>659490</v>
          </cell>
          <cell r="S126">
            <v>659490</v>
          </cell>
        </row>
        <row r="127">
          <cell r="B127" t="str">
            <v>032617</v>
          </cell>
          <cell r="C127" t="str">
            <v>Herenhala</v>
          </cell>
          <cell r="D127" t="str">
            <v>ENG</v>
          </cell>
          <cell r="E127" t="str">
            <v>Government of Vanuatu</v>
          </cell>
          <cell r="F127" t="str">
            <v>Pentecost</v>
          </cell>
          <cell r="G127" t="str">
            <v>Penama</v>
          </cell>
          <cell r="H127" t="str">
            <v>0084848001</v>
          </cell>
          <cell r="I127" t="str">
            <v>Herenhala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222</v>
          </cell>
          <cell r="N127">
            <v>8900</v>
          </cell>
          <cell r="O127">
            <v>1975800</v>
          </cell>
          <cell r="P127">
            <v>592740</v>
          </cell>
          <cell r="Q127">
            <v>0</v>
          </cell>
          <cell r="R127">
            <v>592740</v>
          </cell>
          <cell r="S127">
            <v>592740</v>
          </cell>
        </row>
        <row r="128">
          <cell r="B128" t="str">
            <v>032818</v>
          </cell>
          <cell r="C128" t="str">
            <v>Labultamata (Tamua)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0084873001</v>
          </cell>
          <cell r="I128" t="str">
            <v>LABULTAMATA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100</v>
          </cell>
          <cell r="N128">
            <v>8900</v>
          </cell>
          <cell r="O128">
            <v>890000</v>
          </cell>
          <cell r="P128">
            <v>267000</v>
          </cell>
          <cell r="Q128">
            <v>0</v>
          </cell>
          <cell r="R128">
            <v>267000</v>
          </cell>
          <cell r="S128">
            <v>267000</v>
          </cell>
        </row>
        <row r="129">
          <cell r="B129" t="str">
            <v>032819</v>
          </cell>
          <cell r="C129" t="str">
            <v>Lalzadette</v>
          </cell>
          <cell r="D129" t="str">
            <v>FRE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0084896001</v>
          </cell>
          <cell r="I129" t="str">
            <v>LALZADETH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123</v>
          </cell>
          <cell r="N129">
            <v>8900</v>
          </cell>
          <cell r="O129">
            <v>1094700</v>
          </cell>
          <cell r="P129">
            <v>328410</v>
          </cell>
          <cell r="Q129">
            <v>0</v>
          </cell>
          <cell r="R129">
            <v>328410</v>
          </cell>
          <cell r="S129">
            <v>328410</v>
          </cell>
        </row>
        <row r="130">
          <cell r="B130" t="str">
            <v>032822</v>
          </cell>
          <cell r="C130" t="str">
            <v>Latano (Loltong)</v>
          </cell>
          <cell r="D130" t="str">
            <v>FRE</v>
          </cell>
          <cell r="E130" t="str">
            <v>Church (Government Assisted)</v>
          </cell>
          <cell r="F130" t="str">
            <v>Pentecost</v>
          </cell>
          <cell r="G130" t="str">
            <v>Penama</v>
          </cell>
          <cell r="H130" t="str">
            <v>0085062001</v>
          </cell>
          <cell r="I130" t="str">
            <v>LOLTONG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149</v>
          </cell>
          <cell r="N130">
            <v>8900</v>
          </cell>
          <cell r="O130">
            <v>1326100</v>
          </cell>
          <cell r="P130">
            <v>397830</v>
          </cell>
          <cell r="Q130">
            <v>0</v>
          </cell>
          <cell r="R130">
            <v>397830</v>
          </cell>
          <cell r="S130">
            <v>397830</v>
          </cell>
        </row>
        <row r="131">
          <cell r="B131" t="str">
            <v>032820</v>
          </cell>
          <cell r="C131" t="str">
            <v>Lesasanemal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0085072001</v>
          </cell>
          <cell r="I131" t="str">
            <v>LESASANEMAL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125</v>
          </cell>
          <cell r="N131">
            <v>8900</v>
          </cell>
          <cell r="O131">
            <v>1112500</v>
          </cell>
          <cell r="P131">
            <v>333750</v>
          </cell>
          <cell r="Q131">
            <v>0</v>
          </cell>
          <cell r="R131">
            <v>333750</v>
          </cell>
          <cell r="S131">
            <v>333750</v>
          </cell>
        </row>
        <row r="132">
          <cell r="B132" t="str">
            <v>032821</v>
          </cell>
          <cell r="C132" t="str">
            <v>Lini Memorial</v>
          </cell>
          <cell r="D132" t="str">
            <v>ENG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0084874001</v>
          </cell>
          <cell r="I132" t="str">
            <v>LINI MEMORIAL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182</v>
          </cell>
          <cell r="N132">
            <v>8900</v>
          </cell>
          <cell r="O132">
            <v>1619800</v>
          </cell>
          <cell r="P132">
            <v>485940</v>
          </cell>
          <cell r="Q132">
            <v>0</v>
          </cell>
          <cell r="R132">
            <v>485940</v>
          </cell>
          <cell r="S132">
            <v>485940</v>
          </cell>
        </row>
        <row r="133">
          <cell r="B133" t="str">
            <v>032624</v>
          </cell>
          <cell r="C133" t="str">
            <v>Lolopuepue Primary</v>
          </cell>
          <cell r="D133" t="str">
            <v>FRE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0084895001</v>
          </cell>
          <cell r="I133" t="str">
            <v>LOLOPUEPUE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100</v>
          </cell>
          <cell r="N133">
            <v>8900</v>
          </cell>
          <cell r="O133">
            <v>890000</v>
          </cell>
          <cell r="P133">
            <v>267000</v>
          </cell>
          <cell r="Q133">
            <v>0</v>
          </cell>
          <cell r="R133">
            <v>267000</v>
          </cell>
          <cell r="S133">
            <v>267000</v>
          </cell>
        </row>
        <row r="134">
          <cell r="B134" t="str">
            <v>032625</v>
          </cell>
          <cell r="C134" t="str">
            <v>Lolovoli Primary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0084847001</v>
          </cell>
          <cell r="I134" t="str">
            <v>LOLOVOLI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89</v>
          </cell>
          <cell r="N134">
            <v>8900</v>
          </cell>
          <cell r="O134">
            <v>792100</v>
          </cell>
          <cell r="P134">
            <v>237630</v>
          </cell>
          <cell r="Q134">
            <v>0</v>
          </cell>
          <cell r="R134">
            <v>237630</v>
          </cell>
          <cell r="S134">
            <v>237630</v>
          </cell>
        </row>
        <row r="135">
          <cell r="B135" t="str">
            <v>032826</v>
          </cell>
          <cell r="C135" t="str">
            <v>Londar (Baie-Martelli)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0084912001</v>
          </cell>
          <cell r="I135" t="str">
            <v>BAIE MARTELLI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90</v>
          </cell>
          <cell r="N135">
            <v>8900</v>
          </cell>
          <cell r="O135">
            <v>801000</v>
          </cell>
          <cell r="P135">
            <v>240300</v>
          </cell>
          <cell r="Q135">
            <v>0</v>
          </cell>
          <cell r="R135">
            <v>240300</v>
          </cell>
          <cell r="S135">
            <v>240300</v>
          </cell>
        </row>
        <row r="136">
          <cell r="B136" t="str">
            <v>032627</v>
          </cell>
          <cell r="C136" t="str">
            <v>Loone Primary</v>
          </cell>
          <cell r="D136" t="str">
            <v>ENG</v>
          </cell>
          <cell r="E136" t="str">
            <v>Church (Government Assisted)</v>
          </cell>
          <cell r="F136" t="str">
            <v>Ambae</v>
          </cell>
          <cell r="G136" t="str">
            <v>Penama</v>
          </cell>
          <cell r="H136" t="str">
            <v>0084892001</v>
          </cell>
          <cell r="I136" t="str">
            <v>LONE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50</v>
          </cell>
          <cell r="N136">
            <v>8900</v>
          </cell>
          <cell r="O136">
            <v>445000</v>
          </cell>
          <cell r="P136">
            <v>133500</v>
          </cell>
          <cell r="Q136">
            <v>0</v>
          </cell>
          <cell r="R136">
            <v>133500</v>
          </cell>
          <cell r="S136">
            <v>133500</v>
          </cell>
        </row>
        <row r="137">
          <cell r="B137" t="str">
            <v>032628</v>
          </cell>
          <cell r="C137" t="str">
            <v>Loquirutaro</v>
          </cell>
          <cell r="D137" t="str">
            <v>ENG</v>
          </cell>
          <cell r="E137" t="str">
            <v>Government of Vanuatu</v>
          </cell>
          <cell r="F137" t="str">
            <v>Ambae</v>
          </cell>
          <cell r="G137" t="str">
            <v>Penama</v>
          </cell>
          <cell r="H137" t="str">
            <v>0084849001</v>
          </cell>
          <cell r="I137" t="str">
            <v>LOQUIRUTARO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74</v>
          </cell>
          <cell r="N137">
            <v>8900</v>
          </cell>
          <cell r="O137">
            <v>658600</v>
          </cell>
          <cell r="P137">
            <v>197580</v>
          </cell>
          <cell r="Q137">
            <v>0</v>
          </cell>
          <cell r="R137">
            <v>197580</v>
          </cell>
          <cell r="S137">
            <v>197580</v>
          </cell>
        </row>
        <row r="138">
          <cell r="B138" t="str">
            <v>032830</v>
          </cell>
          <cell r="C138" t="str">
            <v>Melsisi Primary</v>
          </cell>
          <cell r="D138" t="str">
            <v>FRE</v>
          </cell>
          <cell r="E138" t="str">
            <v>Church (Government Assisted)</v>
          </cell>
          <cell r="F138" t="str">
            <v>Pentecost</v>
          </cell>
          <cell r="G138" t="str">
            <v>Penama</v>
          </cell>
          <cell r="H138" t="str">
            <v>0084901001</v>
          </cell>
          <cell r="I138" t="str">
            <v>MELSISI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228</v>
          </cell>
          <cell r="N138">
            <v>8900</v>
          </cell>
          <cell r="O138">
            <v>2029200</v>
          </cell>
          <cell r="P138">
            <v>608760</v>
          </cell>
          <cell r="Q138">
            <v>0</v>
          </cell>
          <cell r="R138">
            <v>608760</v>
          </cell>
          <cell r="S138">
            <v>608760</v>
          </cell>
        </row>
        <row r="139">
          <cell r="B139" t="str">
            <v>032631</v>
          </cell>
          <cell r="C139" t="str">
            <v>Naleleo Primary</v>
          </cell>
          <cell r="D139" t="str">
            <v>ENG</v>
          </cell>
          <cell r="E139" t="str">
            <v>Government of Vanuatu</v>
          </cell>
          <cell r="F139" t="str">
            <v>Ambae</v>
          </cell>
          <cell r="G139" t="str">
            <v>Penama</v>
          </cell>
          <cell r="H139" t="str">
            <v>0084851001</v>
          </cell>
          <cell r="I139" t="str">
            <v>NALELEO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32</v>
          </cell>
          <cell r="N139">
            <v>8900</v>
          </cell>
          <cell r="O139">
            <v>284800</v>
          </cell>
          <cell r="P139">
            <v>85440</v>
          </cell>
          <cell r="Q139">
            <v>0</v>
          </cell>
          <cell r="R139">
            <v>85440</v>
          </cell>
          <cell r="S139">
            <v>85440</v>
          </cell>
        </row>
        <row r="140">
          <cell r="B140" t="str">
            <v>032832</v>
          </cell>
          <cell r="C140" t="str">
            <v>Namaram Primary</v>
          </cell>
          <cell r="D140" t="str">
            <v>FRE</v>
          </cell>
          <cell r="E140" t="str">
            <v>Church (Government Assisted)</v>
          </cell>
          <cell r="F140" t="str">
            <v>Pentecost</v>
          </cell>
          <cell r="G140" t="str">
            <v>Penama</v>
          </cell>
          <cell r="H140" t="str">
            <v>0084910001</v>
          </cell>
          <cell r="I140" t="str">
            <v>NAMARAM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87</v>
          </cell>
          <cell r="N140">
            <v>8900</v>
          </cell>
          <cell r="O140">
            <v>774300</v>
          </cell>
          <cell r="P140">
            <v>232290</v>
          </cell>
          <cell r="Q140">
            <v>0</v>
          </cell>
          <cell r="R140">
            <v>232290</v>
          </cell>
          <cell r="S140">
            <v>232290</v>
          </cell>
        </row>
        <row r="141">
          <cell r="B141" t="str">
            <v>032735</v>
          </cell>
          <cell r="C141" t="str">
            <v>Naone</v>
          </cell>
          <cell r="D141" t="str">
            <v>ENG</v>
          </cell>
          <cell r="E141" t="str">
            <v>Government of Vanuatu</v>
          </cell>
          <cell r="F141" t="str">
            <v>Maewo</v>
          </cell>
          <cell r="G141" t="str">
            <v>Penama</v>
          </cell>
          <cell r="H141" t="str">
            <v>0084891001</v>
          </cell>
          <cell r="I141" t="str">
            <v>NAONE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117</v>
          </cell>
          <cell r="N141">
            <v>8900</v>
          </cell>
          <cell r="O141">
            <v>1041300</v>
          </cell>
          <cell r="P141">
            <v>312390</v>
          </cell>
          <cell r="Q141">
            <v>0</v>
          </cell>
          <cell r="R141">
            <v>312390</v>
          </cell>
          <cell r="S141">
            <v>312390</v>
          </cell>
        </row>
        <row r="142">
          <cell r="B142" t="str">
            <v>032836</v>
          </cell>
          <cell r="C142" t="str">
            <v>Naruah Primary</v>
          </cell>
          <cell r="D142" t="str">
            <v>FRE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0084878001</v>
          </cell>
          <cell r="I142" t="str">
            <v>NARUAH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106</v>
          </cell>
          <cell r="N142">
            <v>8900</v>
          </cell>
          <cell r="O142">
            <v>943400</v>
          </cell>
          <cell r="P142">
            <v>283020</v>
          </cell>
          <cell r="Q142">
            <v>0</v>
          </cell>
          <cell r="R142">
            <v>283020</v>
          </cell>
          <cell r="S142">
            <v>283020</v>
          </cell>
        </row>
        <row r="143">
          <cell r="B143" t="str">
            <v>032737</v>
          </cell>
          <cell r="C143" t="str">
            <v>Nasawa</v>
          </cell>
          <cell r="D143" t="str">
            <v>FRE</v>
          </cell>
          <cell r="E143" t="str">
            <v>Government of Vanuatu</v>
          </cell>
          <cell r="F143" t="str">
            <v>Maewo</v>
          </cell>
          <cell r="G143" t="str">
            <v>Penama</v>
          </cell>
          <cell r="H143" t="str">
            <v>0084863001</v>
          </cell>
          <cell r="I143" t="str">
            <v>NASAWA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111</v>
          </cell>
          <cell r="N143">
            <v>8900</v>
          </cell>
          <cell r="O143">
            <v>987900</v>
          </cell>
          <cell r="P143">
            <v>296370</v>
          </cell>
          <cell r="Q143">
            <v>0</v>
          </cell>
          <cell r="R143">
            <v>296370</v>
          </cell>
          <cell r="S143">
            <v>296370</v>
          </cell>
        </row>
        <row r="144">
          <cell r="B144" t="str">
            <v>032638</v>
          </cell>
          <cell r="C144" t="str">
            <v>Nduindui Primary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0084890001</v>
          </cell>
          <cell r="I144" t="str">
            <v>NDUINDUI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78</v>
          </cell>
          <cell r="N144">
            <v>8900</v>
          </cell>
          <cell r="O144">
            <v>694200</v>
          </cell>
          <cell r="P144">
            <v>208260</v>
          </cell>
          <cell r="Q144">
            <v>0</v>
          </cell>
          <cell r="R144">
            <v>208260</v>
          </cell>
          <cell r="S144">
            <v>208260</v>
          </cell>
        </row>
        <row r="145">
          <cell r="B145" t="str">
            <v>032639</v>
          </cell>
          <cell r="C145" t="str">
            <v>Ngwalona Primary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0085079001</v>
          </cell>
          <cell r="I145" t="str">
            <v>NGWALONA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36</v>
          </cell>
          <cell r="N145">
            <v>8900</v>
          </cell>
          <cell r="O145">
            <v>320400</v>
          </cell>
          <cell r="P145">
            <v>96120</v>
          </cell>
          <cell r="Q145">
            <v>0</v>
          </cell>
          <cell r="R145">
            <v>96120</v>
          </cell>
          <cell r="S145">
            <v>96120</v>
          </cell>
        </row>
        <row r="146">
          <cell r="B146" t="str">
            <v>032840</v>
          </cell>
          <cell r="C146" t="str">
            <v>Pangi Primary</v>
          </cell>
          <cell r="D146" t="str">
            <v>ENG</v>
          </cell>
          <cell r="E146" t="str">
            <v>Government of Vanuatu</v>
          </cell>
          <cell r="F146" t="str">
            <v>Pentecost</v>
          </cell>
          <cell r="G146" t="str">
            <v>Penama</v>
          </cell>
          <cell r="H146" t="str">
            <v>0084905001</v>
          </cell>
          <cell r="I146" t="str">
            <v>PANGI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173</v>
          </cell>
          <cell r="N146">
            <v>8900</v>
          </cell>
          <cell r="O146">
            <v>1539700</v>
          </cell>
          <cell r="P146">
            <v>461910</v>
          </cell>
          <cell r="Q146">
            <v>0</v>
          </cell>
          <cell r="R146">
            <v>461910</v>
          </cell>
          <cell r="S146">
            <v>461910</v>
          </cell>
        </row>
        <row r="147">
          <cell r="B147" t="str">
            <v>032811</v>
          </cell>
          <cell r="C147" t="str">
            <v>PointCross (Benmotri)</v>
          </cell>
          <cell r="D147" t="str">
            <v>ENG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0084868001</v>
          </cell>
          <cell r="I147" t="str">
            <v>BENMOTRI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109</v>
          </cell>
          <cell r="N147">
            <v>8900</v>
          </cell>
          <cell r="O147">
            <v>970100</v>
          </cell>
          <cell r="P147">
            <v>291030</v>
          </cell>
          <cell r="Q147">
            <v>0</v>
          </cell>
          <cell r="R147">
            <v>291030</v>
          </cell>
          <cell r="S147">
            <v>291030</v>
          </cell>
        </row>
        <row r="148">
          <cell r="B148" t="str">
            <v>032643</v>
          </cell>
          <cell r="C148" t="str">
            <v>Quatui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0084854001</v>
          </cell>
          <cell r="I148" t="str">
            <v>QUATUI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87</v>
          </cell>
          <cell r="N148">
            <v>8900</v>
          </cell>
          <cell r="O148">
            <v>774300</v>
          </cell>
          <cell r="P148">
            <v>232290</v>
          </cell>
          <cell r="Q148">
            <v>0</v>
          </cell>
          <cell r="R148">
            <v>232290</v>
          </cell>
          <cell r="S148">
            <v>232290</v>
          </cell>
        </row>
        <row r="149">
          <cell r="B149" t="str">
            <v>032642</v>
          </cell>
          <cell r="C149" t="str">
            <v>Quatuneala Primary</v>
          </cell>
          <cell r="D149" t="str">
            <v>ENG</v>
          </cell>
          <cell r="E149" t="str">
            <v>Government of Vanuatu</v>
          </cell>
          <cell r="F149" t="str">
            <v>Ambae</v>
          </cell>
          <cell r="G149" t="str">
            <v>Penama</v>
          </cell>
          <cell r="H149" t="str">
            <v>0084853001</v>
          </cell>
          <cell r="I149" t="str">
            <v>QATUNEALA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142</v>
          </cell>
          <cell r="N149">
            <v>8900</v>
          </cell>
          <cell r="O149">
            <v>1263800</v>
          </cell>
          <cell r="P149">
            <v>379140</v>
          </cell>
          <cell r="Q149">
            <v>0</v>
          </cell>
          <cell r="R149">
            <v>379140</v>
          </cell>
          <cell r="S149">
            <v>379140</v>
          </cell>
        </row>
        <row r="150">
          <cell r="B150" t="str">
            <v>032844</v>
          </cell>
          <cell r="C150" t="str">
            <v>Rangusuksu Primary</v>
          </cell>
          <cell r="D150" t="str">
            <v>FRE</v>
          </cell>
          <cell r="E150" t="str">
            <v>Church (Government Assisted)</v>
          </cell>
          <cell r="F150" t="str">
            <v>Pentecost</v>
          </cell>
          <cell r="G150" t="str">
            <v>Penama</v>
          </cell>
          <cell r="H150" t="str">
            <v>0084911001</v>
          </cell>
          <cell r="I150" t="str">
            <v>RANGSUKSUK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124</v>
          </cell>
          <cell r="N150">
            <v>8900</v>
          </cell>
          <cell r="O150">
            <v>1103600</v>
          </cell>
          <cell r="P150">
            <v>331080</v>
          </cell>
          <cell r="Q150">
            <v>0</v>
          </cell>
          <cell r="R150">
            <v>331080</v>
          </cell>
          <cell r="S150">
            <v>331080</v>
          </cell>
        </row>
        <row r="151">
          <cell r="B151" t="str">
            <v>032845</v>
          </cell>
          <cell r="C151" t="str">
            <v>Ranmawot Primary</v>
          </cell>
          <cell r="D151" t="str">
            <v>ENG</v>
          </cell>
          <cell r="E151" t="str">
            <v>Government of Vanuatu</v>
          </cell>
          <cell r="F151" t="str">
            <v>Pentecost</v>
          </cell>
          <cell r="G151" t="str">
            <v>Penama</v>
          </cell>
          <cell r="H151" t="str">
            <v>0084877001</v>
          </cell>
          <cell r="I151" t="str">
            <v>RANMAWOT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133</v>
          </cell>
          <cell r="N151">
            <v>8900</v>
          </cell>
          <cell r="O151">
            <v>1183700</v>
          </cell>
          <cell r="P151">
            <v>355110</v>
          </cell>
          <cell r="Q151">
            <v>0</v>
          </cell>
          <cell r="R151">
            <v>355110</v>
          </cell>
          <cell r="S151">
            <v>355110</v>
          </cell>
        </row>
        <row r="152">
          <cell r="B152" t="str">
            <v>032846</v>
          </cell>
          <cell r="C152" t="str">
            <v>Ranwas Primary</v>
          </cell>
          <cell r="D152" t="str">
            <v>ENG</v>
          </cell>
          <cell r="E152" t="str">
            <v>Government of Vanuatu</v>
          </cell>
          <cell r="F152" t="str">
            <v>Pentecost</v>
          </cell>
          <cell r="G152" t="str">
            <v>Penama</v>
          </cell>
          <cell r="H152" t="str">
            <v>0098409001</v>
          </cell>
          <cell r="I152" t="str">
            <v>RANWAS PRIMARY SCHOOL.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37</v>
          </cell>
          <cell r="N152">
            <v>8900</v>
          </cell>
          <cell r="O152">
            <v>329300</v>
          </cell>
          <cell r="P152">
            <v>98790</v>
          </cell>
          <cell r="Q152">
            <v>0</v>
          </cell>
          <cell r="R152">
            <v>98790</v>
          </cell>
          <cell r="S152">
            <v>98790</v>
          </cell>
        </row>
        <row r="153">
          <cell r="B153" t="str">
            <v>032647</v>
          </cell>
          <cell r="C153" t="str">
            <v>Raynold Memorial (Nagole)</v>
          </cell>
          <cell r="D153" t="str">
            <v>ENG</v>
          </cell>
          <cell r="E153" t="str">
            <v>Government of Vanuatu</v>
          </cell>
          <cell r="F153" t="str">
            <v>Ambae</v>
          </cell>
          <cell r="G153" t="str">
            <v>Penama</v>
          </cell>
          <cell r="H153" t="str">
            <v>0084855001</v>
          </cell>
          <cell r="I153" t="str">
            <v>REYNOLD MEMORIAL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55</v>
          </cell>
          <cell r="N153">
            <v>8900</v>
          </cell>
          <cell r="O153">
            <v>489500</v>
          </cell>
          <cell r="P153">
            <v>146850</v>
          </cell>
          <cell r="Q153">
            <v>0</v>
          </cell>
          <cell r="R153">
            <v>146850</v>
          </cell>
          <cell r="S153">
            <v>146850</v>
          </cell>
        </row>
        <row r="154">
          <cell r="B154" t="str">
            <v>032649</v>
          </cell>
          <cell r="C154" t="str">
            <v>Sarabulu Primary</v>
          </cell>
          <cell r="D154" t="str">
            <v>FRE</v>
          </cell>
          <cell r="E154" t="str">
            <v>Government of Vanuatu</v>
          </cell>
          <cell r="F154" t="str">
            <v>Ambae</v>
          </cell>
          <cell r="G154" t="str">
            <v>Penama</v>
          </cell>
          <cell r="H154" t="str">
            <v>0084856001</v>
          </cell>
          <cell r="I154" t="str">
            <v>SARABULU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35</v>
          </cell>
          <cell r="N154">
            <v>8900</v>
          </cell>
          <cell r="O154">
            <v>311500</v>
          </cell>
          <cell r="P154">
            <v>93450</v>
          </cell>
          <cell r="Q154">
            <v>0</v>
          </cell>
          <cell r="R154">
            <v>93450</v>
          </cell>
          <cell r="S154">
            <v>93450</v>
          </cell>
        </row>
        <row r="155">
          <cell r="B155" t="str">
            <v>032650</v>
          </cell>
          <cell r="C155" t="str">
            <v>Simon Pimary</v>
          </cell>
          <cell r="D155" t="str">
            <v>ENG</v>
          </cell>
          <cell r="E155" t="str">
            <v>Government of Vanuatu</v>
          </cell>
          <cell r="F155" t="str">
            <v>Ambae</v>
          </cell>
          <cell r="G155" t="str">
            <v>Penama</v>
          </cell>
          <cell r="H155" t="str">
            <v>0084857001</v>
          </cell>
          <cell r="I155" t="str">
            <v>SIMON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56</v>
          </cell>
          <cell r="N155">
            <v>8900</v>
          </cell>
          <cell r="O155">
            <v>498400</v>
          </cell>
          <cell r="P155">
            <v>149520</v>
          </cell>
          <cell r="Q155">
            <v>0</v>
          </cell>
          <cell r="R155">
            <v>149520</v>
          </cell>
          <cell r="S155">
            <v>149520</v>
          </cell>
        </row>
        <row r="156">
          <cell r="B156" t="str">
            <v>032823</v>
          </cell>
          <cell r="C156" t="str">
            <v>Sori Mauri (Lolkasai)</v>
          </cell>
          <cell r="D156" t="str">
            <v>ENG</v>
          </cell>
          <cell r="E156" t="str">
            <v>Government of Vanuatu</v>
          </cell>
          <cell r="F156" t="str">
            <v>Pentecost</v>
          </cell>
          <cell r="G156" t="str">
            <v>Penama</v>
          </cell>
          <cell r="H156" t="str">
            <v>0084875001</v>
          </cell>
          <cell r="I156" t="str">
            <v>LOLKASAI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140</v>
          </cell>
          <cell r="N156">
            <v>8900</v>
          </cell>
          <cell r="O156">
            <v>1246000</v>
          </cell>
          <cell r="P156">
            <v>373800</v>
          </cell>
          <cell r="Q156">
            <v>0</v>
          </cell>
          <cell r="R156">
            <v>373800</v>
          </cell>
          <cell r="S156">
            <v>373800</v>
          </cell>
        </row>
        <row r="157">
          <cell r="B157" t="str">
            <v>032848</v>
          </cell>
          <cell r="C157" t="str">
            <v>St. Henri (Lonfis)</v>
          </cell>
          <cell r="D157" t="str">
            <v>FRE</v>
          </cell>
          <cell r="E157" t="str">
            <v>Church (Government Assisted)</v>
          </cell>
          <cell r="F157" t="str">
            <v>Pentecost</v>
          </cell>
          <cell r="G157" t="str">
            <v>Penama</v>
          </cell>
          <cell r="H157" t="str">
            <v>0084913001</v>
          </cell>
          <cell r="I157" t="str">
            <v>SAINT HENRY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177</v>
          </cell>
          <cell r="N157">
            <v>8900</v>
          </cell>
          <cell r="O157">
            <v>1575300</v>
          </cell>
          <cell r="P157">
            <v>472590</v>
          </cell>
          <cell r="Q157">
            <v>0</v>
          </cell>
          <cell r="R157">
            <v>472590</v>
          </cell>
          <cell r="S157">
            <v>472590</v>
          </cell>
        </row>
        <row r="158">
          <cell r="B158" t="str">
            <v>032633</v>
          </cell>
          <cell r="C158" t="str">
            <v>St. Jean Baptiste (Nangire)</v>
          </cell>
          <cell r="D158" t="str">
            <v>FRE</v>
          </cell>
          <cell r="E158" t="str">
            <v>Church (Government Assisted)</v>
          </cell>
          <cell r="F158" t="str">
            <v>Ambae</v>
          </cell>
          <cell r="G158" t="str">
            <v>Penama</v>
          </cell>
          <cell r="H158" t="str">
            <v>0084915001</v>
          </cell>
          <cell r="I158" t="str">
            <v>ST J BAPTISTE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25</v>
          </cell>
          <cell r="N158">
            <v>8900</v>
          </cell>
          <cell r="O158">
            <v>222500</v>
          </cell>
          <cell r="P158">
            <v>66750</v>
          </cell>
          <cell r="Q158">
            <v>0</v>
          </cell>
          <cell r="R158">
            <v>66750</v>
          </cell>
          <cell r="S158">
            <v>66750</v>
          </cell>
        </row>
        <row r="159">
          <cell r="B159" t="str">
            <v>032751</v>
          </cell>
          <cell r="C159" t="str">
            <v>Sulua</v>
          </cell>
          <cell r="D159" t="str">
            <v>ENG</v>
          </cell>
          <cell r="E159" t="str">
            <v>Church (Government Assisted)</v>
          </cell>
          <cell r="F159" t="str">
            <v>Maewo</v>
          </cell>
          <cell r="G159" t="str">
            <v>Penama</v>
          </cell>
          <cell r="H159" t="str">
            <v>0084864001</v>
          </cell>
          <cell r="I159" t="str">
            <v>SULUA CENTRE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91</v>
          </cell>
          <cell r="N159">
            <v>8900</v>
          </cell>
          <cell r="O159">
            <v>809900</v>
          </cell>
          <cell r="P159">
            <v>242970</v>
          </cell>
          <cell r="Q159">
            <v>0</v>
          </cell>
          <cell r="R159">
            <v>242970</v>
          </cell>
          <cell r="S159">
            <v>242970</v>
          </cell>
        </row>
        <row r="160">
          <cell r="B160" t="str">
            <v>032652</v>
          </cell>
          <cell r="C160" t="str">
            <v>Talai Roroi Leleo</v>
          </cell>
          <cell r="D160" t="str">
            <v>ENG</v>
          </cell>
          <cell r="E160" t="str">
            <v>Government of Vanuatu</v>
          </cell>
          <cell r="F160" t="str">
            <v>Ambae</v>
          </cell>
          <cell r="G160" t="str">
            <v>Penama</v>
          </cell>
          <cell r="H160" t="str">
            <v>0084906001</v>
          </cell>
          <cell r="I160" t="str">
            <v>TALAI ROROI LELEO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49</v>
          </cell>
          <cell r="N160">
            <v>8900</v>
          </cell>
          <cell r="O160">
            <v>436100</v>
          </cell>
          <cell r="P160">
            <v>130830</v>
          </cell>
          <cell r="Q160">
            <v>0</v>
          </cell>
          <cell r="R160">
            <v>130830</v>
          </cell>
          <cell r="S160">
            <v>130830</v>
          </cell>
        </row>
        <row r="161">
          <cell r="B161" t="str">
            <v>032853</v>
          </cell>
          <cell r="C161" t="str">
            <v>Tanbok</v>
          </cell>
          <cell r="D161" t="str">
            <v>ENG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0084883001</v>
          </cell>
          <cell r="I161" t="str">
            <v>TANBOK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104</v>
          </cell>
          <cell r="N161">
            <v>8900</v>
          </cell>
          <cell r="O161">
            <v>925600</v>
          </cell>
          <cell r="P161">
            <v>277680</v>
          </cell>
          <cell r="Q161">
            <v>0</v>
          </cell>
          <cell r="R161">
            <v>277680</v>
          </cell>
          <cell r="S161">
            <v>277680</v>
          </cell>
        </row>
        <row r="162">
          <cell r="B162" t="str">
            <v>032854</v>
          </cell>
          <cell r="C162" t="str">
            <v>Torlie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0084884001</v>
          </cell>
          <cell r="I162" t="str">
            <v>TORLIE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208</v>
          </cell>
          <cell r="N162">
            <v>8900</v>
          </cell>
          <cell r="O162">
            <v>1851200</v>
          </cell>
          <cell r="P162">
            <v>555360</v>
          </cell>
          <cell r="Q162">
            <v>0</v>
          </cell>
          <cell r="R162">
            <v>555360</v>
          </cell>
          <cell r="S162">
            <v>555360</v>
          </cell>
        </row>
        <row r="163">
          <cell r="B163" t="str">
            <v>032855</v>
          </cell>
          <cell r="C163" t="str">
            <v>Tsimbwege Primary</v>
          </cell>
          <cell r="D163" t="str">
            <v>FRE</v>
          </cell>
          <cell r="E163" t="str">
            <v>Church (Government Assisted)</v>
          </cell>
          <cell r="F163" t="str">
            <v>Pentecost</v>
          </cell>
          <cell r="G163" t="str">
            <v>Penama</v>
          </cell>
          <cell r="H163" t="str">
            <v>0084899001</v>
          </cell>
          <cell r="I163" t="str">
            <v>ECOLE PRIMAIRE TSIMBWEGE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235</v>
          </cell>
          <cell r="N163">
            <v>8900</v>
          </cell>
          <cell r="O163">
            <v>2091500</v>
          </cell>
          <cell r="P163">
            <v>627450</v>
          </cell>
          <cell r="Q163">
            <v>0</v>
          </cell>
          <cell r="R163">
            <v>627450</v>
          </cell>
          <cell r="S163">
            <v>627450</v>
          </cell>
        </row>
        <row r="164">
          <cell r="B164" t="str">
            <v>032856</v>
          </cell>
          <cell r="C164" t="str">
            <v>Ubiku Primary</v>
          </cell>
          <cell r="D164" t="str">
            <v>FRE</v>
          </cell>
          <cell r="E164" t="str">
            <v>Church (Government Assisted)</v>
          </cell>
          <cell r="F164" t="str">
            <v>Pentecost</v>
          </cell>
          <cell r="G164" t="str">
            <v>Penama</v>
          </cell>
          <cell r="H164" t="str">
            <v>0084897001</v>
          </cell>
          <cell r="I164" t="str">
            <v>UBIKU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242</v>
          </cell>
          <cell r="N164">
            <v>8900</v>
          </cell>
          <cell r="O164">
            <v>2153800</v>
          </cell>
          <cell r="P164">
            <v>646140</v>
          </cell>
          <cell r="Q164">
            <v>0</v>
          </cell>
          <cell r="R164">
            <v>646140</v>
          </cell>
          <cell r="S164">
            <v>646140</v>
          </cell>
        </row>
        <row r="165">
          <cell r="B165" t="str">
            <v>032867</v>
          </cell>
          <cell r="C165" t="str">
            <v>Vanmamla Primary</v>
          </cell>
          <cell r="D165" t="str">
            <v>ENG</v>
          </cell>
          <cell r="E165" t="str">
            <v>Government of Vanuatu</v>
          </cell>
          <cell r="F165" t="str">
            <v>Pentecost</v>
          </cell>
          <cell r="G165" t="str">
            <v>Penama</v>
          </cell>
          <cell r="H165" t="str">
            <v>0084909001</v>
          </cell>
          <cell r="I165" t="str">
            <v>VANMAMLA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77</v>
          </cell>
          <cell r="N165">
            <v>8900</v>
          </cell>
          <cell r="O165">
            <v>685300</v>
          </cell>
          <cell r="P165">
            <v>205590</v>
          </cell>
          <cell r="Q165">
            <v>0</v>
          </cell>
          <cell r="R165">
            <v>205590</v>
          </cell>
          <cell r="S165">
            <v>205590</v>
          </cell>
        </row>
        <row r="166">
          <cell r="B166" t="str">
            <v>032858</v>
          </cell>
          <cell r="C166" t="str">
            <v>Vanue Marama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0084904001</v>
          </cell>
          <cell r="I166" t="str">
            <v>VENUE MARAMA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51</v>
          </cell>
          <cell r="N166">
            <v>8900</v>
          </cell>
          <cell r="O166">
            <v>453900</v>
          </cell>
          <cell r="P166">
            <v>136170</v>
          </cell>
          <cell r="Q166">
            <v>0</v>
          </cell>
          <cell r="R166">
            <v>136170</v>
          </cell>
          <cell r="S166">
            <v>136170</v>
          </cell>
        </row>
        <row r="167">
          <cell r="B167" t="str">
            <v>032659</v>
          </cell>
          <cell r="C167" t="str">
            <v>Vatuhangele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0084893001</v>
          </cell>
          <cell r="I167" t="str">
            <v>VATUHANGELE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70</v>
          </cell>
          <cell r="N167">
            <v>8900</v>
          </cell>
          <cell r="O167">
            <v>623000</v>
          </cell>
          <cell r="P167">
            <v>186900</v>
          </cell>
          <cell r="Q167">
            <v>0</v>
          </cell>
          <cell r="R167">
            <v>186900</v>
          </cell>
          <cell r="S167">
            <v>186900</v>
          </cell>
        </row>
        <row r="168">
          <cell r="B168" t="str">
            <v>032860</v>
          </cell>
          <cell r="C168" t="str">
            <v>Vilakalaka</v>
          </cell>
          <cell r="D168" t="str">
            <v>FRE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0084894001</v>
          </cell>
          <cell r="I168" t="str">
            <v>VILAKALAKA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50</v>
          </cell>
          <cell r="N168">
            <v>8900</v>
          </cell>
          <cell r="O168">
            <v>445000</v>
          </cell>
          <cell r="P168">
            <v>133500</v>
          </cell>
          <cell r="Q168">
            <v>0</v>
          </cell>
          <cell r="R168">
            <v>133500</v>
          </cell>
          <cell r="S168">
            <v>133500</v>
          </cell>
        </row>
        <row r="169">
          <cell r="B169" t="str">
            <v>032861</v>
          </cell>
          <cell r="C169" t="str">
            <v>Volovuhu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0084887001</v>
          </cell>
          <cell r="I169" t="str">
            <v>VOLOVUHU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57</v>
          </cell>
          <cell r="N169">
            <v>8900</v>
          </cell>
          <cell r="O169">
            <v>507300</v>
          </cell>
          <cell r="P169">
            <v>152190</v>
          </cell>
          <cell r="Q169">
            <v>0</v>
          </cell>
          <cell r="R169">
            <v>152190</v>
          </cell>
          <cell r="S169">
            <v>152190</v>
          </cell>
        </row>
        <row r="170">
          <cell r="B170" t="str">
            <v>032862</v>
          </cell>
          <cell r="C170" t="str">
            <v>Vuingalato Primary</v>
          </cell>
          <cell r="D170" t="str">
            <v>ENG</v>
          </cell>
          <cell r="E170" t="str">
            <v>Church (Government Assisted)</v>
          </cell>
          <cell r="F170" t="str">
            <v>Ambae</v>
          </cell>
          <cell r="G170" t="str">
            <v>Penama</v>
          </cell>
          <cell r="H170" t="str">
            <v>0084888001</v>
          </cell>
          <cell r="I170" t="str">
            <v>VUINGALATO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25</v>
          </cell>
          <cell r="N170">
            <v>8900</v>
          </cell>
          <cell r="O170">
            <v>222500</v>
          </cell>
          <cell r="P170">
            <v>66750</v>
          </cell>
          <cell r="Q170">
            <v>0</v>
          </cell>
          <cell r="R170">
            <v>66750</v>
          </cell>
          <cell r="S170">
            <v>66750</v>
          </cell>
        </row>
        <row r="171">
          <cell r="B171" t="str">
            <v>032863</v>
          </cell>
          <cell r="C171" t="str">
            <v>Waisine Primary</v>
          </cell>
          <cell r="D171" t="str">
            <v>ENG</v>
          </cell>
          <cell r="E171" t="str">
            <v>Government of Vanuatu</v>
          </cell>
          <cell r="F171" t="str">
            <v>Ambae</v>
          </cell>
          <cell r="G171" t="str">
            <v>Penama</v>
          </cell>
          <cell r="H171" t="str">
            <v>0084907001</v>
          </cell>
          <cell r="I171" t="str">
            <v>WAISINE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64</v>
          </cell>
          <cell r="N171">
            <v>8900</v>
          </cell>
          <cell r="O171">
            <v>569600</v>
          </cell>
          <cell r="P171">
            <v>170880</v>
          </cell>
          <cell r="Q171">
            <v>0</v>
          </cell>
          <cell r="R171">
            <v>170880</v>
          </cell>
          <cell r="S171">
            <v>170880</v>
          </cell>
        </row>
        <row r="172">
          <cell r="B172" t="str">
            <v>032864</v>
          </cell>
          <cell r="C172" t="str">
            <v>Walaha Primary</v>
          </cell>
          <cell r="D172" t="str">
            <v>ENG</v>
          </cell>
          <cell r="E172" t="str">
            <v>Government of Vanuatu</v>
          </cell>
          <cell r="F172" t="str">
            <v>Ambae</v>
          </cell>
          <cell r="G172" t="str">
            <v>Penama</v>
          </cell>
          <cell r="H172" t="str">
            <v>0084889001</v>
          </cell>
          <cell r="I172" t="str">
            <v>WALAHA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98</v>
          </cell>
          <cell r="N172">
            <v>8900</v>
          </cell>
          <cell r="O172">
            <v>872200</v>
          </cell>
          <cell r="P172">
            <v>261660</v>
          </cell>
          <cell r="Q172">
            <v>0</v>
          </cell>
          <cell r="R172">
            <v>261660</v>
          </cell>
          <cell r="S172">
            <v>261660</v>
          </cell>
        </row>
        <row r="173">
          <cell r="B173" t="str">
            <v>042902</v>
          </cell>
          <cell r="C173" t="str">
            <v>Amelvet Primary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0085044001</v>
          </cell>
          <cell r="I173" t="str">
            <v>AMELVETH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188</v>
          </cell>
          <cell r="N173">
            <v>8900</v>
          </cell>
          <cell r="O173">
            <v>1673200</v>
          </cell>
          <cell r="P173">
            <v>501960</v>
          </cell>
          <cell r="Q173">
            <v>0</v>
          </cell>
          <cell r="R173">
            <v>501960</v>
          </cell>
          <cell r="S173">
            <v>501960</v>
          </cell>
        </row>
        <row r="174">
          <cell r="B174" t="str">
            <v>043101</v>
          </cell>
          <cell r="C174" t="str">
            <v>Atchin/St. Louis</v>
          </cell>
          <cell r="D174" t="str">
            <v>FRE</v>
          </cell>
          <cell r="E174" t="str">
            <v>Church (Government Assisted)</v>
          </cell>
          <cell r="F174" t="str">
            <v>Malekula</v>
          </cell>
          <cell r="G174" t="str">
            <v>Malampa</v>
          </cell>
          <cell r="H174" t="str">
            <v>0085060001</v>
          </cell>
          <cell r="I174" t="str">
            <v>ECOLE ST LOUIS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83</v>
          </cell>
          <cell r="N174">
            <v>8900</v>
          </cell>
          <cell r="O174">
            <v>738700</v>
          </cell>
          <cell r="P174">
            <v>221610</v>
          </cell>
          <cell r="Q174">
            <v>0</v>
          </cell>
          <cell r="R174">
            <v>221610</v>
          </cell>
          <cell r="S174">
            <v>221610</v>
          </cell>
        </row>
        <row r="175">
          <cell r="B175" t="str">
            <v>042904</v>
          </cell>
          <cell r="C175" t="str">
            <v>Aulua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0084957001</v>
          </cell>
          <cell r="I175" t="str">
            <v>AULUA PRIMARY SCHOOL</v>
          </cell>
          <cell r="J175" t="str">
            <v>PS</v>
          </cell>
          <cell r="K175" t="str">
            <v>No</v>
          </cell>
          <cell r="L175" t="str">
            <v xml:space="preserve">1 2 3 4 5 6 7 8 </v>
          </cell>
          <cell r="M175">
            <v>222</v>
          </cell>
          <cell r="N175">
            <v>8900</v>
          </cell>
          <cell r="O175">
            <v>1975800</v>
          </cell>
          <cell r="P175">
            <v>592740</v>
          </cell>
          <cell r="Q175">
            <v>0</v>
          </cell>
          <cell r="R175">
            <v>592740</v>
          </cell>
          <cell r="S175">
            <v>592740</v>
          </cell>
        </row>
        <row r="176">
          <cell r="B176" t="str">
            <v>044306</v>
          </cell>
          <cell r="C176" t="str">
            <v>Baiap SDA Primary</v>
          </cell>
          <cell r="D176" t="str">
            <v>ENG</v>
          </cell>
          <cell r="E176" t="str">
            <v>Church (Government Assisted)</v>
          </cell>
          <cell r="F176" t="str">
            <v>Ambrym</v>
          </cell>
          <cell r="G176" t="str">
            <v>Malampa</v>
          </cell>
          <cell r="H176" t="str">
            <v>0098411001</v>
          </cell>
          <cell r="I176" t="str">
            <v>BAIAP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36</v>
          </cell>
          <cell r="N176">
            <v>8900</v>
          </cell>
          <cell r="O176">
            <v>320400</v>
          </cell>
          <cell r="P176">
            <v>96120</v>
          </cell>
          <cell r="Q176">
            <v>0</v>
          </cell>
          <cell r="R176">
            <v>96120</v>
          </cell>
          <cell r="S176">
            <v>96120</v>
          </cell>
        </row>
        <row r="177">
          <cell r="B177" t="str">
            <v>042907</v>
          </cell>
          <cell r="C177" t="str">
            <v>Baie Caroline</v>
          </cell>
          <cell r="D177" t="str">
            <v>FRE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0085077001</v>
          </cell>
          <cell r="I177" t="str">
            <v>BAIE CAROLINE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80</v>
          </cell>
          <cell r="N177">
            <v>8900</v>
          </cell>
          <cell r="O177">
            <v>712000</v>
          </cell>
          <cell r="P177">
            <v>213600</v>
          </cell>
          <cell r="Q177">
            <v>0</v>
          </cell>
          <cell r="R177">
            <v>213600</v>
          </cell>
          <cell r="S177">
            <v>213600</v>
          </cell>
        </row>
        <row r="178">
          <cell r="B178" t="str">
            <v>042908</v>
          </cell>
          <cell r="C178" t="str">
            <v>Benbon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0085087001</v>
          </cell>
          <cell r="I178" t="str">
            <v>BENBON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114</v>
          </cell>
          <cell r="N178">
            <v>8900</v>
          </cell>
          <cell r="O178">
            <v>1014600</v>
          </cell>
          <cell r="P178">
            <v>304380</v>
          </cell>
          <cell r="Q178">
            <v>0</v>
          </cell>
          <cell r="R178">
            <v>304380</v>
          </cell>
          <cell r="S178">
            <v>304380</v>
          </cell>
        </row>
        <row r="179">
          <cell r="B179" t="str">
            <v>042909</v>
          </cell>
          <cell r="C179" t="str">
            <v>Benenaveth</v>
          </cell>
          <cell r="D179" t="str">
            <v>FRE</v>
          </cell>
          <cell r="E179" t="str">
            <v>Church (Government Assisted)</v>
          </cell>
          <cell r="F179" t="str">
            <v>Malekula</v>
          </cell>
          <cell r="G179" t="str">
            <v>Malampa</v>
          </cell>
          <cell r="H179" t="str">
            <v>0085052001</v>
          </cell>
          <cell r="I179" t="str">
            <v>BENENAVETH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26</v>
          </cell>
          <cell r="N179">
            <v>8900</v>
          </cell>
          <cell r="O179">
            <v>231400</v>
          </cell>
          <cell r="P179">
            <v>69420</v>
          </cell>
          <cell r="Q179">
            <v>0</v>
          </cell>
          <cell r="R179">
            <v>69420</v>
          </cell>
          <cell r="S179">
            <v>69420</v>
          </cell>
        </row>
        <row r="180">
          <cell r="B180" t="str">
            <v>042912</v>
          </cell>
          <cell r="C180" t="str">
            <v>Brenwei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0084963001</v>
          </cell>
          <cell r="I180" t="str">
            <v>BRENWEI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189</v>
          </cell>
          <cell r="N180">
            <v>8900</v>
          </cell>
          <cell r="O180">
            <v>1682100</v>
          </cell>
          <cell r="P180">
            <v>504630</v>
          </cell>
          <cell r="Q180">
            <v>0</v>
          </cell>
          <cell r="R180">
            <v>504630</v>
          </cell>
          <cell r="S180">
            <v>504630</v>
          </cell>
        </row>
        <row r="181">
          <cell r="B181" t="str">
            <v>044313</v>
          </cell>
          <cell r="C181" t="str">
            <v>Bulemap</v>
          </cell>
          <cell r="D181" t="str">
            <v>ENG</v>
          </cell>
          <cell r="E181" t="str">
            <v>Government of Vanuatu</v>
          </cell>
          <cell r="F181" t="str">
            <v>Ambrym</v>
          </cell>
          <cell r="G181" t="str">
            <v>Malampa</v>
          </cell>
          <cell r="H181" t="str">
            <v>0085133001</v>
          </cell>
          <cell r="I181" t="str">
            <v>BULEMAP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62</v>
          </cell>
          <cell r="N181">
            <v>8900</v>
          </cell>
          <cell r="O181">
            <v>551800</v>
          </cell>
          <cell r="P181">
            <v>165540</v>
          </cell>
          <cell r="Q181">
            <v>0</v>
          </cell>
          <cell r="R181">
            <v>165540</v>
          </cell>
          <cell r="S181">
            <v>165540</v>
          </cell>
        </row>
        <row r="182">
          <cell r="B182" t="str">
            <v>043115</v>
          </cell>
          <cell r="C182" t="str">
            <v>Chenard</v>
          </cell>
          <cell r="D182" t="str">
            <v>FRE</v>
          </cell>
          <cell r="E182" t="str">
            <v>Church (Government Assisted)</v>
          </cell>
          <cell r="F182" t="str">
            <v>Atchin</v>
          </cell>
          <cell r="G182" t="str">
            <v>Malampa</v>
          </cell>
          <cell r="H182" t="str">
            <v>0085063001</v>
          </cell>
          <cell r="I182" t="str">
            <v>CHENARD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37</v>
          </cell>
          <cell r="N182">
            <v>8900</v>
          </cell>
          <cell r="O182">
            <v>329300</v>
          </cell>
          <cell r="P182">
            <v>98790</v>
          </cell>
          <cell r="Q182">
            <v>0</v>
          </cell>
          <cell r="R182">
            <v>98790</v>
          </cell>
          <cell r="S182">
            <v>98790</v>
          </cell>
        </row>
        <row r="183">
          <cell r="B183" t="str">
            <v>044316</v>
          </cell>
          <cell r="C183" t="str">
            <v>Craig Cove</v>
          </cell>
          <cell r="D183" t="str">
            <v>FRE</v>
          </cell>
          <cell r="E183" t="str">
            <v>Church (Government Assisted)</v>
          </cell>
          <cell r="F183" t="str">
            <v>Ambrym</v>
          </cell>
          <cell r="G183" t="str">
            <v>Malampa</v>
          </cell>
          <cell r="H183" t="str">
            <v>0085070001</v>
          </cell>
          <cell r="I183" t="str">
            <v>GRAIG COVE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35</v>
          </cell>
          <cell r="N183">
            <v>8900</v>
          </cell>
          <cell r="O183">
            <v>311500</v>
          </cell>
          <cell r="P183">
            <v>93450</v>
          </cell>
          <cell r="Q183">
            <v>0</v>
          </cell>
          <cell r="R183">
            <v>93450</v>
          </cell>
          <cell r="S183">
            <v>93450</v>
          </cell>
        </row>
        <row r="184">
          <cell r="B184" t="str">
            <v>042918</v>
          </cell>
          <cell r="C184" t="str">
            <v>Daodobo English</v>
          </cell>
          <cell r="D184" t="str">
            <v>ENG</v>
          </cell>
          <cell r="E184" t="str">
            <v>Government of Vanuatu</v>
          </cell>
          <cell r="F184" t="str">
            <v>Malekula</v>
          </cell>
          <cell r="G184" t="str">
            <v>Malampa</v>
          </cell>
          <cell r="H184" t="str">
            <v>0091493001</v>
          </cell>
          <cell r="I184" t="str">
            <v>DUADOBO ENGLISH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41</v>
          </cell>
          <cell r="N184">
            <v>8900</v>
          </cell>
          <cell r="O184">
            <v>364900</v>
          </cell>
          <cell r="P184">
            <v>109470</v>
          </cell>
          <cell r="Q184">
            <v>0</v>
          </cell>
          <cell r="R184">
            <v>109470</v>
          </cell>
          <cell r="S184">
            <v>109470</v>
          </cell>
        </row>
        <row r="185">
          <cell r="B185" t="str">
            <v>042917</v>
          </cell>
          <cell r="C185" t="str">
            <v>Daodobo French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0085144001</v>
          </cell>
          <cell r="I185" t="str">
            <v>DAUDOBO FRENCH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19</v>
          </cell>
          <cell r="N185">
            <v>8900</v>
          </cell>
          <cell r="O185">
            <v>169100</v>
          </cell>
          <cell r="P185">
            <v>50730</v>
          </cell>
          <cell r="Q185">
            <v>0</v>
          </cell>
          <cell r="R185">
            <v>50730</v>
          </cell>
          <cell r="S185">
            <v>50730</v>
          </cell>
        </row>
        <row r="186">
          <cell r="B186" t="str">
            <v>042919</v>
          </cell>
          <cell r="C186" t="str">
            <v>Dixon</v>
          </cell>
          <cell r="D186" t="str">
            <v>FRE</v>
          </cell>
          <cell r="E186" t="str">
            <v>Church (Government Assisted)</v>
          </cell>
          <cell r="F186" t="str">
            <v>Malekula</v>
          </cell>
          <cell r="G186" t="str">
            <v>Malampa</v>
          </cell>
          <cell r="H186" t="str">
            <v>0085067001</v>
          </cell>
          <cell r="I186" t="str">
            <v>DIXON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50</v>
          </cell>
          <cell r="N186">
            <v>8900</v>
          </cell>
          <cell r="O186">
            <v>445000</v>
          </cell>
          <cell r="P186">
            <v>133500</v>
          </cell>
          <cell r="Q186">
            <v>0</v>
          </cell>
          <cell r="R186">
            <v>133500</v>
          </cell>
          <cell r="S186">
            <v>133500</v>
          </cell>
        </row>
        <row r="187">
          <cell r="B187" t="str">
            <v>044320</v>
          </cell>
          <cell r="C187" t="str">
            <v>Fanla</v>
          </cell>
          <cell r="D187" t="str">
            <v>FRE</v>
          </cell>
          <cell r="E187" t="str">
            <v>Government of Vanuatu</v>
          </cell>
          <cell r="F187" t="str">
            <v>Ambrym</v>
          </cell>
          <cell r="G187" t="str">
            <v>Malampa</v>
          </cell>
          <cell r="H187" t="str">
            <v>0085130001</v>
          </cell>
          <cell r="I187" t="str">
            <v>FANLA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29</v>
          </cell>
          <cell r="N187">
            <v>8900</v>
          </cell>
          <cell r="O187">
            <v>258100</v>
          </cell>
          <cell r="P187">
            <v>77430</v>
          </cell>
          <cell r="Q187">
            <v>0</v>
          </cell>
          <cell r="R187">
            <v>77430</v>
          </cell>
          <cell r="S187">
            <v>77430</v>
          </cell>
        </row>
        <row r="188">
          <cell r="B188" t="str">
            <v>042921</v>
          </cell>
          <cell r="C188" t="str">
            <v>Faralao</v>
          </cell>
          <cell r="D188" t="str">
            <v>FRE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0085048001</v>
          </cell>
          <cell r="I188" t="str">
            <v>FARALAO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64</v>
          </cell>
          <cell r="N188">
            <v>8900</v>
          </cell>
          <cell r="O188">
            <v>569600</v>
          </cell>
          <cell r="P188">
            <v>170880</v>
          </cell>
          <cell r="Q188">
            <v>0</v>
          </cell>
          <cell r="R188">
            <v>170880</v>
          </cell>
          <cell r="S188">
            <v>170880</v>
          </cell>
        </row>
        <row r="189">
          <cell r="B189" t="str">
            <v>042922</v>
          </cell>
          <cell r="C189" t="str">
            <v>Farun (Kalwai)</v>
          </cell>
          <cell r="D189" t="str">
            <v>ENG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0085046001</v>
          </cell>
          <cell r="I189" t="str">
            <v>FARUN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95</v>
          </cell>
          <cell r="N189">
            <v>8900</v>
          </cell>
          <cell r="O189">
            <v>845500</v>
          </cell>
          <cell r="P189">
            <v>253650</v>
          </cell>
          <cell r="Q189">
            <v>0</v>
          </cell>
          <cell r="R189">
            <v>253650</v>
          </cell>
          <cell r="S189">
            <v>253650</v>
          </cell>
        </row>
        <row r="190">
          <cell r="B190" t="str">
            <v>044323</v>
          </cell>
          <cell r="C190" t="str">
            <v>Fonteng</v>
          </cell>
          <cell r="D190" t="str">
            <v>ENG</v>
          </cell>
          <cell r="E190" t="str">
            <v>Church (Government Assisted)</v>
          </cell>
          <cell r="F190" t="str">
            <v>Ambrym</v>
          </cell>
          <cell r="G190" t="str">
            <v>Malampa</v>
          </cell>
          <cell r="H190" t="str">
            <v>0098413001</v>
          </cell>
          <cell r="I190" t="str">
            <v>FONTENG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30</v>
          </cell>
          <cell r="N190">
            <v>8900</v>
          </cell>
          <cell r="O190">
            <v>267000</v>
          </cell>
          <cell r="P190">
            <v>80100</v>
          </cell>
          <cell r="Q190">
            <v>0</v>
          </cell>
          <cell r="R190">
            <v>80100</v>
          </cell>
          <cell r="S190">
            <v>80100</v>
          </cell>
        </row>
        <row r="191">
          <cell r="B191" t="str">
            <v>042924</v>
          </cell>
          <cell r="C191" t="str">
            <v>Galilee</v>
          </cell>
          <cell r="D191" t="str">
            <v>ENG</v>
          </cell>
          <cell r="E191" t="str">
            <v>Church (Government Assisted)</v>
          </cell>
          <cell r="F191" t="str">
            <v>Malekula</v>
          </cell>
          <cell r="G191" t="str">
            <v>Malampa</v>
          </cell>
          <cell r="H191" t="str">
            <v>0098396001</v>
          </cell>
          <cell r="I191" t="str">
            <v>GALILEE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33</v>
          </cell>
          <cell r="N191">
            <v>8900</v>
          </cell>
          <cell r="O191">
            <v>293700</v>
          </cell>
          <cell r="P191">
            <v>88110</v>
          </cell>
          <cell r="Q191">
            <v>0</v>
          </cell>
          <cell r="R191">
            <v>88110</v>
          </cell>
          <cell r="S191">
            <v>88110</v>
          </cell>
        </row>
        <row r="192">
          <cell r="B192" t="str">
            <v>042926</v>
          </cell>
          <cell r="C192" t="str">
            <v>Kamai</v>
          </cell>
          <cell r="D192" t="str">
            <v>FRE</v>
          </cell>
          <cell r="E192" t="str">
            <v>Government of Vanuatu</v>
          </cell>
          <cell r="F192" t="str">
            <v>Malekula</v>
          </cell>
          <cell r="G192" t="str">
            <v>Malampa</v>
          </cell>
          <cell r="H192" t="str">
            <v>0085135001</v>
          </cell>
          <cell r="I192" t="str">
            <v>KAMAI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151</v>
          </cell>
          <cell r="N192">
            <v>8900</v>
          </cell>
          <cell r="O192">
            <v>1343900</v>
          </cell>
          <cell r="P192">
            <v>403170</v>
          </cell>
          <cell r="Q192">
            <v>0</v>
          </cell>
          <cell r="R192">
            <v>403170</v>
          </cell>
          <cell r="S192">
            <v>403170</v>
          </cell>
        </row>
        <row r="193">
          <cell r="B193" t="str">
            <v>042928</v>
          </cell>
          <cell r="C193" t="str">
            <v>Laindua</v>
          </cell>
          <cell r="D193" t="str">
            <v>ENG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0085083001</v>
          </cell>
          <cell r="I193" t="str">
            <v>LAINDUA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149</v>
          </cell>
          <cell r="N193">
            <v>8900</v>
          </cell>
          <cell r="O193">
            <v>1326100</v>
          </cell>
          <cell r="P193">
            <v>397830</v>
          </cell>
          <cell r="Q193">
            <v>0</v>
          </cell>
          <cell r="R193">
            <v>397830</v>
          </cell>
          <cell r="S193">
            <v>397830</v>
          </cell>
        </row>
        <row r="194">
          <cell r="B194" t="str">
            <v>042927</v>
          </cell>
          <cell r="C194" t="str">
            <v>Lakatoro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0085039001</v>
          </cell>
          <cell r="I194" t="str">
            <v>LAKATORO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218</v>
          </cell>
          <cell r="N194">
            <v>8900</v>
          </cell>
          <cell r="O194">
            <v>1940200</v>
          </cell>
          <cell r="P194">
            <v>582060</v>
          </cell>
          <cell r="Q194">
            <v>0</v>
          </cell>
          <cell r="R194">
            <v>582060</v>
          </cell>
          <cell r="S194">
            <v>582060</v>
          </cell>
        </row>
        <row r="195">
          <cell r="B195" t="str">
            <v>044329</v>
          </cell>
          <cell r="C195" t="str">
            <v>Lalinda</v>
          </cell>
          <cell r="D195" t="str">
            <v>ENG</v>
          </cell>
          <cell r="E195" t="str">
            <v>Church (Government Assisted)</v>
          </cell>
          <cell r="F195" t="str">
            <v>Ambrym</v>
          </cell>
          <cell r="G195" t="str">
            <v>Malampa</v>
          </cell>
          <cell r="H195" t="str">
            <v>0098414001</v>
          </cell>
          <cell r="I195" t="str">
            <v>LALINDA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65</v>
          </cell>
          <cell r="N195">
            <v>8900</v>
          </cell>
          <cell r="O195">
            <v>578500</v>
          </cell>
          <cell r="P195">
            <v>173550</v>
          </cell>
          <cell r="Q195">
            <v>0</v>
          </cell>
          <cell r="R195">
            <v>173550</v>
          </cell>
          <cell r="S195">
            <v>173550</v>
          </cell>
        </row>
        <row r="196">
          <cell r="B196" t="str">
            <v>0429317</v>
          </cell>
          <cell r="C196" t="str">
            <v>Lalkoko (Mae Sirbulbul)</v>
          </cell>
          <cell r="D196" t="str">
            <v>FRE</v>
          </cell>
          <cell r="E196" t="str">
            <v>Government of Vanuatu</v>
          </cell>
          <cell r="F196" t="str">
            <v>Malekula</v>
          </cell>
          <cell r="G196" t="str">
            <v>Malampa</v>
          </cell>
          <cell r="H196" t="str">
            <v>0085098001</v>
          </cell>
          <cell r="I196" t="str">
            <v>LALKOKO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118</v>
          </cell>
          <cell r="N196">
            <v>8900</v>
          </cell>
          <cell r="O196">
            <v>1050200</v>
          </cell>
          <cell r="P196">
            <v>315060</v>
          </cell>
          <cell r="Q196">
            <v>0</v>
          </cell>
          <cell r="R196">
            <v>315060</v>
          </cell>
          <cell r="S196">
            <v>315060</v>
          </cell>
        </row>
        <row r="197">
          <cell r="B197" t="str">
            <v>042931</v>
          </cell>
          <cell r="C197" t="str">
            <v>Lambubu</v>
          </cell>
          <cell r="D197" t="str">
            <v>ENG</v>
          </cell>
          <cell r="E197" t="str">
            <v>Government of Vanuatu</v>
          </cell>
          <cell r="F197" t="str">
            <v>Malekula</v>
          </cell>
          <cell r="G197" t="str">
            <v>Malampa</v>
          </cell>
          <cell r="H197" t="str">
            <v>0085081001</v>
          </cell>
          <cell r="I197" t="str">
            <v>LAMBUMBU BAY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141</v>
          </cell>
          <cell r="N197">
            <v>8900</v>
          </cell>
          <cell r="O197">
            <v>1254900</v>
          </cell>
          <cell r="P197">
            <v>376470</v>
          </cell>
          <cell r="Q197">
            <v>0</v>
          </cell>
          <cell r="R197">
            <v>376470</v>
          </cell>
          <cell r="S197">
            <v>376470</v>
          </cell>
        </row>
        <row r="198">
          <cell r="B198" t="str">
            <v>044433</v>
          </cell>
          <cell r="C198" t="str">
            <v>Lehili</v>
          </cell>
          <cell r="D198" t="str">
            <v>FRE</v>
          </cell>
          <cell r="E198" t="str">
            <v>Government of Vanuatu</v>
          </cell>
          <cell r="F198" t="str">
            <v>Paama</v>
          </cell>
          <cell r="G198" t="str">
            <v>Malampa</v>
          </cell>
          <cell r="H198" t="str">
            <v>0085025001</v>
          </cell>
          <cell r="I198" t="str">
            <v>LEHILI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31</v>
          </cell>
          <cell r="N198">
            <v>8900</v>
          </cell>
          <cell r="O198">
            <v>275900</v>
          </cell>
          <cell r="P198">
            <v>82770</v>
          </cell>
          <cell r="Q198">
            <v>0</v>
          </cell>
          <cell r="R198">
            <v>82770</v>
          </cell>
          <cell r="S198">
            <v>82770</v>
          </cell>
        </row>
        <row r="199">
          <cell r="B199" t="str">
            <v>0429358</v>
          </cell>
          <cell r="C199" t="str">
            <v>Lekan SDA</v>
          </cell>
          <cell r="D199" t="str">
            <v>ENG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0139002001</v>
          </cell>
          <cell r="I199" t="str">
            <v>LEKAN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57</v>
          </cell>
          <cell r="N199">
            <v>8900</v>
          </cell>
          <cell r="O199">
            <v>507300</v>
          </cell>
          <cell r="P199">
            <v>152190</v>
          </cell>
          <cell r="Q199">
            <v>0</v>
          </cell>
          <cell r="R199">
            <v>152190</v>
          </cell>
          <cell r="S199">
            <v>152190</v>
          </cell>
        </row>
        <row r="200">
          <cell r="B200" t="str">
            <v>044335</v>
          </cell>
          <cell r="C200" t="str">
            <v>Leleut</v>
          </cell>
          <cell r="D200" t="str">
            <v>ENG</v>
          </cell>
          <cell r="E200" t="str">
            <v>Government of Vanuatu</v>
          </cell>
          <cell r="F200" t="str">
            <v>Ambrym</v>
          </cell>
          <cell r="G200" t="str">
            <v>Malampa</v>
          </cell>
          <cell r="H200" t="str">
            <v>0085129001</v>
          </cell>
          <cell r="I200" t="str">
            <v>LELEUT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57</v>
          </cell>
          <cell r="N200">
            <v>8900</v>
          </cell>
          <cell r="O200">
            <v>507300</v>
          </cell>
          <cell r="P200">
            <v>152190</v>
          </cell>
          <cell r="Q200">
            <v>0</v>
          </cell>
          <cell r="R200">
            <v>152190</v>
          </cell>
          <cell r="S200">
            <v>152190</v>
          </cell>
        </row>
        <row r="201">
          <cell r="B201" t="str">
            <v>044497</v>
          </cell>
          <cell r="C201" t="str">
            <v>Lerawo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0098410001</v>
          </cell>
          <cell r="I201" t="str">
            <v>LERAWO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43</v>
          </cell>
          <cell r="N201">
            <v>8900</v>
          </cell>
          <cell r="O201">
            <v>382700</v>
          </cell>
          <cell r="P201">
            <v>114810</v>
          </cell>
          <cell r="Q201">
            <v>0</v>
          </cell>
          <cell r="R201">
            <v>114810</v>
          </cell>
          <cell r="S201">
            <v>114810</v>
          </cell>
        </row>
        <row r="202">
          <cell r="B202" t="str">
            <v>042936</v>
          </cell>
          <cell r="C202" t="str">
            <v>Leviamp</v>
          </cell>
          <cell r="D202" t="str">
            <v>ENG</v>
          </cell>
          <cell r="E202" t="str">
            <v>Government of Vanuatu</v>
          </cell>
          <cell r="F202" t="str">
            <v>Malekula</v>
          </cell>
          <cell r="G202" t="str">
            <v>Malampa</v>
          </cell>
          <cell r="H202" t="str">
            <v>0085102001</v>
          </cell>
          <cell r="I202" t="str">
            <v>LEVIAMP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133</v>
          </cell>
          <cell r="N202">
            <v>8900</v>
          </cell>
          <cell r="O202">
            <v>1183700</v>
          </cell>
          <cell r="P202">
            <v>355110</v>
          </cell>
          <cell r="Q202">
            <v>0</v>
          </cell>
          <cell r="R202">
            <v>355110</v>
          </cell>
          <cell r="S202">
            <v>355110</v>
          </cell>
        </row>
        <row r="203">
          <cell r="B203" t="str">
            <v>044337</v>
          </cell>
          <cell r="C203" t="str">
            <v>Linbul</v>
          </cell>
          <cell r="D203" t="str">
            <v>ENG</v>
          </cell>
          <cell r="E203" t="str">
            <v>Church (Government Assisted)</v>
          </cell>
          <cell r="F203" t="str">
            <v>Ambrym</v>
          </cell>
          <cell r="G203" t="str">
            <v>Malampa</v>
          </cell>
          <cell r="H203" t="str">
            <v>0098416001</v>
          </cell>
          <cell r="I203" t="str">
            <v>LINBUL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72</v>
          </cell>
          <cell r="N203">
            <v>8900</v>
          </cell>
          <cell r="O203">
            <v>640800</v>
          </cell>
          <cell r="P203">
            <v>192240</v>
          </cell>
          <cell r="Q203">
            <v>0</v>
          </cell>
          <cell r="R203">
            <v>192240</v>
          </cell>
          <cell r="S203">
            <v>192240</v>
          </cell>
        </row>
        <row r="204">
          <cell r="B204" t="str">
            <v>042938</v>
          </cell>
          <cell r="C204" t="str">
            <v>Lingarak</v>
          </cell>
          <cell r="D204" t="str">
            <v>ENG</v>
          </cell>
          <cell r="E204" t="str">
            <v>Government of Vanuatu</v>
          </cell>
          <cell r="F204" t="str">
            <v>Malekula</v>
          </cell>
          <cell r="G204" t="str">
            <v>Malampa</v>
          </cell>
          <cell r="H204" t="str">
            <v>0085037001</v>
          </cell>
          <cell r="I204" t="str">
            <v>LINGARAK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145</v>
          </cell>
          <cell r="N204">
            <v>8900</v>
          </cell>
          <cell r="O204">
            <v>1290500</v>
          </cell>
          <cell r="P204">
            <v>387150</v>
          </cell>
          <cell r="Q204">
            <v>0</v>
          </cell>
          <cell r="R204">
            <v>387150</v>
          </cell>
          <cell r="S204">
            <v>387150</v>
          </cell>
        </row>
        <row r="205">
          <cell r="B205" t="str">
            <v>044439</v>
          </cell>
          <cell r="C205" t="str">
            <v>Liro</v>
          </cell>
          <cell r="D205" t="str">
            <v>ENG</v>
          </cell>
          <cell r="E205" t="str">
            <v>Church (Government Assisted)</v>
          </cell>
          <cell r="F205" t="str">
            <v>Paama</v>
          </cell>
          <cell r="G205" t="str">
            <v>Malampa</v>
          </cell>
          <cell r="H205" t="str">
            <v>0085032001</v>
          </cell>
          <cell r="I205" t="str">
            <v>LIRO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77</v>
          </cell>
          <cell r="N205">
            <v>8900</v>
          </cell>
          <cell r="O205">
            <v>685300</v>
          </cell>
          <cell r="P205">
            <v>205590</v>
          </cell>
          <cell r="Q205">
            <v>0</v>
          </cell>
          <cell r="R205">
            <v>205590</v>
          </cell>
          <cell r="S205">
            <v>205590</v>
          </cell>
        </row>
        <row r="206">
          <cell r="B206" t="str">
            <v>044340</v>
          </cell>
          <cell r="C206" t="str">
            <v>Lolibulo</v>
          </cell>
          <cell r="D206" t="str">
            <v>FRE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0085000001</v>
          </cell>
          <cell r="I206" t="str">
            <v>LOLIBULO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44</v>
          </cell>
          <cell r="N206">
            <v>8900</v>
          </cell>
          <cell r="O206">
            <v>391600</v>
          </cell>
          <cell r="P206">
            <v>117480</v>
          </cell>
          <cell r="Q206">
            <v>0</v>
          </cell>
          <cell r="R206">
            <v>117480</v>
          </cell>
          <cell r="S206">
            <v>117480</v>
          </cell>
        </row>
        <row r="207">
          <cell r="B207" t="str">
            <v>0443422</v>
          </cell>
          <cell r="C207" t="str">
            <v>Lonmelfaran</v>
          </cell>
          <cell r="D207" t="str">
            <v>ENG</v>
          </cell>
          <cell r="F207" t="str">
            <v>Ambrym</v>
          </cell>
          <cell r="G207" t="str">
            <v>Malampa</v>
          </cell>
          <cell r="H207" t="str">
            <v>0203739001</v>
          </cell>
          <cell r="I207" t="str">
            <v>LONMELFARAN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55</v>
          </cell>
          <cell r="N207">
            <v>8900</v>
          </cell>
          <cell r="O207">
            <v>489500</v>
          </cell>
          <cell r="P207">
            <v>146850</v>
          </cell>
          <cell r="R207">
            <v>146850</v>
          </cell>
          <cell r="S207">
            <v>146850</v>
          </cell>
        </row>
        <row r="208">
          <cell r="B208" t="str">
            <v>044442</v>
          </cell>
          <cell r="C208" t="str">
            <v>Luvil</v>
          </cell>
          <cell r="D208" t="str">
            <v>ENG</v>
          </cell>
          <cell r="E208" t="str">
            <v>Government of Vanuatu</v>
          </cell>
          <cell r="F208" t="str">
            <v>Paama</v>
          </cell>
          <cell r="G208" t="str">
            <v>Malampa</v>
          </cell>
          <cell r="H208" t="str">
            <v>0085034001</v>
          </cell>
          <cell r="I208" t="str">
            <v>LUVIL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39</v>
          </cell>
          <cell r="N208">
            <v>8900</v>
          </cell>
          <cell r="O208">
            <v>347100</v>
          </cell>
          <cell r="P208">
            <v>104130</v>
          </cell>
          <cell r="Q208">
            <v>0</v>
          </cell>
          <cell r="R208">
            <v>104130</v>
          </cell>
          <cell r="S208">
            <v>104130</v>
          </cell>
        </row>
        <row r="209">
          <cell r="B209" t="str">
            <v>044043</v>
          </cell>
          <cell r="C209" t="str">
            <v>Luwoi</v>
          </cell>
          <cell r="D209" t="str">
            <v>ENG</v>
          </cell>
          <cell r="E209" t="str">
            <v>Government of Vanuatu</v>
          </cell>
          <cell r="F209" t="str">
            <v>Malekula</v>
          </cell>
          <cell r="G209" t="str">
            <v>Malampa</v>
          </cell>
          <cell r="H209" t="str">
            <v>0085099001</v>
          </cell>
          <cell r="I209" t="str">
            <v>LUWOI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111</v>
          </cell>
          <cell r="N209">
            <v>8900</v>
          </cell>
          <cell r="O209">
            <v>987900</v>
          </cell>
          <cell r="P209">
            <v>296370</v>
          </cell>
          <cell r="Q209">
            <v>0</v>
          </cell>
          <cell r="R209">
            <v>296370</v>
          </cell>
          <cell r="S209">
            <v>296370</v>
          </cell>
        </row>
        <row r="210">
          <cell r="B210" t="str">
            <v>044346</v>
          </cell>
          <cell r="C210" t="str">
            <v>Magam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0085003001</v>
          </cell>
          <cell r="I210" t="str">
            <v>MAGAM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124</v>
          </cell>
          <cell r="N210">
            <v>8900</v>
          </cell>
          <cell r="O210">
            <v>1103600</v>
          </cell>
          <cell r="P210">
            <v>331080</v>
          </cell>
          <cell r="Q210">
            <v>0</v>
          </cell>
          <cell r="R210">
            <v>331080</v>
          </cell>
          <cell r="S210">
            <v>331080</v>
          </cell>
        </row>
        <row r="211">
          <cell r="B211" t="str">
            <v>042945</v>
          </cell>
          <cell r="C211" t="str">
            <v>Malua Bay</v>
          </cell>
          <cell r="D211" t="str">
            <v>ENG</v>
          </cell>
          <cell r="E211" t="str">
            <v>Church (Government Assisted)</v>
          </cell>
          <cell r="F211" t="str">
            <v>Malekula</v>
          </cell>
          <cell r="G211" t="str">
            <v>Malampa</v>
          </cell>
          <cell r="H211" t="str">
            <v>0098418001</v>
          </cell>
          <cell r="I211" t="str">
            <v>MALUA BAY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64</v>
          </cell>
          <cell r="N211">
            <v>8900</v>
          </cell>
          <cell r="O211">
            <v>569600</v>
          </cell>
          <cell r="P211">
            <v>170880</v>
          </cell>
          <cell r="Q211">
            <v>0</v>
          </cell>
          <cell r="R211">
            <v>170880</v>
          </cell>
          <cell r="S211">
            <v>170880</v>
          </cell>
        </row>
        <row r="212">
          <cell r="B212" t="str">
            <v>042948</v>
          </cell>
          <cell r="C212" t="str">
            <v>Matanvat</v>
          </cell>
          <cell r="D212" t="str">
            <v>ENG</v>
          </cell>
          <cell r="E212" t="str">
            <v>Government of Vanuatu</v>
          </cell>
          <cell r="F212" t="str">
            <v>Malekula</v>
          </cell>
          <cell r="G212" t="str">
            <v>Malampa</v>
          </cell>
          <cell r="H212" t="str">
            <v>0085084001</v>
          </cell>
          <cell r="I212" t="str">
            <v>MATANVAT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80</v>
          </cell>
          <cell r="N212">
            <v>8900</v>
          </cell>
          <cell r="O212">
            <v>712000</v>
          </cell>
          <cell r="P212">
            <v>213600</v>
          </cell>
          <cell r="Q212">
            <v>0</v>
          </cell>
          <cell r="R212">
            <v>213600</v>
          </cell>
          <cell r="S212">
            <v>213600</v>
          </cell>
        </row>
        <row r="213">
          <cell r="B213" t="str">
            <v>044349</v>
          </cell>
          <cell r="C213" t="str">
            <v>Mbossung</v>
          </cell>
          <cell r="D213" t="str">
            <v>ENG</v>
          </cell>
          <cell r="E213" t="str">
            <v>Government of Vanuatu</v>
          </cell>
          <cell r="F213" t="str">
            <v>Ambrym</v>
          </cell>
          <cell r="G213" t="str">
            <v>Malampa</v>
          </cell>
          <cell r="H213" t="str">
            <v>0085006001</v>
          </cell>
          <cell r="I213" t="str">
            <v>MBOSSUNG PRIMARY SCHOOL</v>
          </cell>
          <cell r="J213" t="str">
            <v>PS</v>
          </cell>
          <cell r="K213" t="str">
            <v>No</v>
          </cell>
          <cell r="L213" t="str">
            <v xml:space="preserve">1 2 3 4 5 6 7 8 </v>
          </cell>
          <cell r="M213">
            <v>81</v>
          </cell>
          <cell r="N213">
            <v>8900</v>
          </cell>
          <cell r="O213">
            <v>720900</v>
          </cell>
          <cell r="P213">
            <v>216270</v>
          </cell>
          <cell r="Q213">
            <v>0</v>
          </cell>
          <cell r="R213">
            <v>216270</v>
          </cell>
          <cell r="S213">
            <v>216270</v>
          </cell>
        </row>
        <row r="214">
          <cell r="B214" t="str">
            <v>044350</v>
          </cell>
          <cell r="C214" t="str">
            <v>Megamone</v>
          </cell>
          <cell r="D214" t="str">
            <v>ENG</v>
          </cell>
          <cell r="E214" t="str">
            <v>Government of Vanuatu</v>
          </cell>
          <cell r="F214" t="str">
            <v>Ambrym</v>
          </cell>
          <cell r="G214" t="str">
            <v>Malampa</v>
          </cell>
          <cell r="H214" t="str">
            <v>0085142001</v>
          </cell>
          <cell r="I214" t="str">
            <v>MEGAMONE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45</v>
          </cell>
          <cell r="N214">
            <v>8900</v>
          </cell>
          <cell r="O214">
            <v>400500</v>
          </cell>
          <cell r="P214">
            <v>120150</v>
          </cell>
          <cell r="Q214">
            <v>0</v>
          </cell>
          <cell r="R214">
            <v>120150</v>
          </cell>
          <cell r="S214">
            <v>120150</v>
          </cell>
        </row>
        <row r="215">
          <cell r="B215" t="str">
            <v>042951</v>
          </cell>
          <cell r="C215" t="str">
            <v>Melworbank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0084966001</v>
          </cell>
          <cell r="I215" t="str">
            <v>MELWORBANK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38</v>
          </cell>
          <cell r="N215">
            <v>8900</v>
          </cell>
          <cell r="O215">
            <v>338200</v>
          </cell>
          <cell r="P215">
            <v>101460</v>
          </cell>
          <cell r="Q215">
            <v>0</v>
          </cell>
          <cell r="R215">
            <v>101460</v>
          </cell>
          <cell r="S215">
            <v>101460</v>
          </cell>
        </row>
        <row r="216">
          <cell r="B216" t="str">
            <v>042952</v>
          </cell>
          <cell r="C216" t="str">
            <v>Metune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0085131001</v>
          </cell>
          <cell r="I216" t="str">
            <v>METUNE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55</v>
          </cell>
          <cell r="N216">
            <v>8900</v>
          </cell>
          <cell r="O216">
            <v>489500</v>
          </cell>
          <cell r="P216">
            <v>146850</v>
          </cell>
          <cell r="Q216">
            <v>0</v>
          </cell>
          <cell r="R216">
            <v>146850</v>
          </cell>
          <cell r="S216">
            <v>146850</v>
          </cell>
        </row>
        <row r="217">
          <cell r="B217" t="str">
            <v>043953</v>
          </cell>
          <cell r="C217" t="str">
            <v>Namaru</v>
          </cell>
          <cell r="D217" t="str">
            <v>ENG</v>
          </cell>
          <cell r="E217" t="str">
            <v>Government of Vanuatu</v>
          </cell>
          <cell r="F217" t="str">
            <v>Avock</v>
          </cell>
          <cell r="G217" t="str">
            <v>Malampa</v>
          </cell>
          <cell r="H217" t="str">
            <v>0085045001</v>
          </cell>
          <cell r="I217" t="str">
            <v>NAMARU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62</v>
          </cell>
          <cell r="N217">
            <v>8900</v>
          </cell>
          <cell r="O217">
            <v>551800</v>
          </cell>
          <cell r="P217">
            <v>165540</v>
          </cell>
          <cell r="Q217">
            <v>0</v>
          </cell>
          <cell r="R217">
            <v>165540</v>
          </cell>
          <cell r="S217">
            <v>165540</v>
          </cell>
        </row>
        <row r="218">
          <cell r="B218" t="str">
            <v>042955</v>
          </cell>
          <cell r="C218" t="str">
            <v>Neramb</v>
          </cell>
          <cell r="D218" t="str">
            <v>ENG</v>
          </cell>
          <cell r="E218" t="str">
            <v>Government of Vanuatu</v>
          </cell>
          <cell r="F218" t="str">
            <v>Malekula</v>
          </cell>
          <cell r="G218" t="str">
            <v>Malampa</v>
          </cell>
          <cell r="H218" t="str">
            <v>0084969001</v>
          </cell>
          <cell r="I218" t="str">
            <v>NERAMB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255</v>
          </cell>
          <cell r="N218">
            <v>8900</v>
          </cell>
          <cell r="O218">
            <v>2269500</v>
          </cell>
          <cell r="P218">
            <v>680850</v>
          </cell>
          <cell r="Q218">
            <v>0</v>
          </cell>
          <cell r="R218">
            <v>680850</v>
          </cell>
          <cell r="S218">
            <v>680850</v>
          </cell>
        </row>
        <row r="219">
          <cell r="B219" t="str">
            <v>042956</v>
          </cell>
          <cell r="C219" t="str">
            <v>Norsup</v>
          </cell>
          <cell r="D219" t="str">
            <v>FRE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0084973001</v>
          </cell>
          <cell r="I219" t="str">
            <v>NORSUP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215</v>
          </cell>
          <cell r="N219">
            <v>8900</v>
          </cell>
          <cell r="O219">
            <v>1913500</v>
          </cell>
          <cell r="P219">
            <v>574050</v>
          </cell>
          <cell r="Q219">
            <v>0</v>
          </cell>
          <cell r="R219">
            <v>574050</v>
          </cell>
          <cell r="S219">
            <v>574050</v>
          </cell>
        </row>
        <row r="220">
          <cell r="B220" t="str">
            <v>042985</v>
          </cell>
          <cell r="C220" t="str">
            <v>Notre Dame de Walarano</v>
          </cell>
          <cell r="D220" t="str">
            <v>FRE</v>
          </cell>
          <cell r="E220" t="str">
            <v>Church (Government Assisted)</v>
          </cell>
          <cell r="F220" t="str">
            <v>Malekula</v>
          </cell>
          <cell r="G220" t="str">
            <v>Malampa</v>
          </cell>
          <cell r="H220" t="str">
            <v>0085057001</v>
          </cell>
          <cell r="I220" t="str">
            <v>WALA RANO/NOTRE DAMME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326</v>
          </cell>
          <cell r="N220">
            <v>8900</v>
          </cell>
          <cell r="O220">
            <v>2901400</v>
          </cell>
          <cell r="P220">
            <v>870420</v>
          </cell>
          <cell r="Q220">
            <v>0</v>
          </cell>
          <cell r="R220">
            <v>870420</v>
          </cell>
          <cell r="S220">
            <v>870420</v>
          </cell>
        </row>
        <row r="221">
          <cell r="B221" t="str">
            <v>042958</v>
          </cell>
          <cell r="C221" t="str">
            <v>Orap</v>
          </cell>
          <cell r="D221" t="str">
            <v>FRE</v>
          </cell>
          <cell r="E221" t="str">
            <v>Church (Government Assisted)</v>
          </cell>
          <cell r="F221" t="str">
            <v>Malekula</v>
          </cell>
          <cell r="G221" t="str">
            <v>Malampa</v>
          </cell>
          <cell r="H221" t="str">
            <v>0085054001</v>
          </cell>
          <cell r="I221" t="str">
            <v>ECOLE PRIMAIRE FELD D'ORAP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123</v>
          </cell>
          <cell r="N221">
            <v>8900</v>
          </cell>
          <cell r="O221">
            <v>1094700</v>
          </cell>
          <cell r="P221">
            <v>328410</v>
          </cell>
          <cell r="Q221">
            <v>0</v>
          </cell>
          <cell r="R221">
            <v>328410</v>
          </cell>
          <cell r="S221">
            <v>328410</v>
          </cell>
        </row>
        <row r="222">
          <cell r="B222" t="str">
            <v>042960</v>
          </cell>
          <cell r="C222" t="str">
            <v>Pikayer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0085128001</v>
          </cell>
          <cell r="I222" t="str">
            <v>PIKAYER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34</v>
          </cell>
          <cell r="N222">
            <v>8900</v>
          </cell>
          <cell r="O222">
            <v>302600</v>
          </cell>
          <cell r="P222">
            <v>90780</v>
          </cell>
          <cell r="Q222">
            <v>0</v>
          </cell>
          <cell r="R222">
            <v>90780</v>
          </cell>
          <cell r="S222">
            <v>90780</v>
          </cell>
        </row>
        <row r="223">
          <cell r="B223" t="str">
            <v>042961</v>
          </cell>
          <cell r="C223" t="str">
            <v>Pinapow</v>
          </cell>
          <cell r="D223" t="str">
            <v>ENG</v>
          </cell>
          <cell r="E223" t="str">
            <v>Government of Vanuatu</v>
          </cell>
          <cell r="F223" t="str">
            <v>Malekula</v>
          </cell>
          <cell r="G223" t="str">
            <v>Malampa</v>
          </cell>
          <cell r="H223" t="str">
            <v>0085100001</v>
          </cell>
          <cell r="I223" t="str">
            <v>PINAPOW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25</v>
          </cell>
          <cell r="N223">
            <v>8900</v>
          </cell>
          <cell r="O223">
            <v>222500</v>
          </cell>
          <cell r="P223">
            <v>66750</v>
          </cell>
          <cell r="Q223">
            <v>0</v>
          </cell>
          <cell r="R223">
            <v>66750</v>
          </cell>
          <cell r="S223">
            <v>66750</v>
          </cell>
        </row>
        <row r="224">
          <cell r="B224" t="str">
            <v>0443336</v>
          </cell>
          <cell r="C224" t="str">
            <v>Port Vato</v>
          </cell>
          <cell r="D224" t="str">
            <v>ENG</v>
          </cell>
          <cell r="E224" t="str">
            <v>Government of Vanuatu</v>
          </cell>
          <cell r="F224" t="str">
            <v>Ambrym</v>
          </cell>
          <cell r="G224" t="str">
            <v>Malampa</v>
          </cell>
          <cell r="H224" t="str">
            <v>0085011001</v>
          </cell>
          <cell r="I224" t="str">
            <v>PORT VATO PRIMARY SCHOOL</v>
          </cell>
          <cell r="J224" t="str">
            <v>PS</v>
          </cell>
          <cell r="K224" t="str">
            <v>Yes</v>
          </cell>
          <cell r="L224" t="str">
            <v xml:space="preserve">1 2 3 4 5 6 </v>
          </cell>
          <cell r="M224">
            <v>63</v>
          </cell>
          <cell r="N224">
            <v>8900</v>
          </cell>
          <cell r="O224">
            <v>560700</v>
          </cell>
          <cell r="P224">
            <v>168210</v>
          </cell>
          <cell r="Q224">
            <v>0</v>
          </cell>
          <cell r="R224">
            <v>168210</v>
          </cell>
          <cell r="S224">
            <v>168210</v>
          </cell>
        </row>
        <row r="225">
          <cell r="B225" t="str">
            <v>044362</v>
          </cell>
          <cell r="C225" t="str">
            <v>Port Vato</v>
          </cell>
          <cell r="D225" t="str">
            <v>FRE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0085011001</v>
          </cell>
          <cell r="I225" t="str">
            <v>PORT VATO PRIMARY SCHOOL</v>
          </cell>
          <cell r="J225" t="str">
            <v>PS</v>
          </cell>
          <cell r="K225" t="str">
            <v>Yes</v>
          </cell>
          <cell r="L225" t="str">
            <v xml:space="preserve">1 2 3 4 5 6 </v>
          </cell>
          <cell r="M225">
            <v>47</v>
          </cell>
          <cell r="N225">
            <v>8900</v>
          </cell>
          <cell r="O225">
            <v>418300</v>
          </cell>
          <cell r="P225">
            <v>125490</v>
          </cell>
          <cell r="Q225">
            <v>0</v>
          </cell>
          <cell r="R225">
            <v>125490</v>
          </cell>
          <cell r="S225">
            <v>125490</v>
          </cell>
        </row>
        <row r="226">
          <cell r="B226" t="str">
            <v>042963</v>
          </cell>
          <cell r="C226" t="str">
            <v>Rambeck</v>
          </cell>
          <cell r="D226" t="str">
            <v>FRE</v>
          </cell>
          <cell r="E226" t="str">
            <v>Church (Government Assisted)</v>
          </cell>
          <cell r="F226" t="str">
            <v>Malekula</v>
          </cell>
          <cell r="G226" t="str">
            <v>Malampa</v>
          </cell>
          <cell r="H226" t="str">
            <v>0085055001</v>
          </cell>
          <cell r="I226" t="str">
            <v>RAMBECK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28</v>
          </cell>
          <cell r="N226">
            <v>8900</v>
          </cell>
          <cell r="O226">
            <v>249200</v>
          </cell>
          <cell r="P226">
            <v>74760</v>
          </cell>
          <cell r="Q226">
            <v>0</v>
          </cell>
          <cell r="R226">
            <v>74760</v>
          </cell>
          <cell r="S226">
            <v>74760</v>
          </cell>
        </row>
        <row r="227">
          <cell r="B227" t="str">
            <v>044364</v>
          </cell>
          <cell r="C227" t="str">
            <v>Ranon</v>
          </cell>
          <cell r="D227" t="str">
            <v>ENG</v>
          </cell>
          <cell r="E227" t="str">
            <v>Government of Vanuatu</v>
          </cell>
          <cell r="F227" t="str">
            <v>Ambrym</v>
          </cell>
          <cell r="G227" t="str">
            <v>Malampa</v>
          </cell>
          <cell r="H227" t="str">
            <v>0085050001</v>
          </cell>
          <cell r="I227" t="str">
            <v>RANON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78</v>
          </cell>
          <cell r="N227">
            <v>8900</v>
          </cell>
          <cell r="O227">
            <v>694200</v>
          </cell>
          <cell r="P227">
            <v>208260</v>
          </cell>
          <cell r="Q227">
            <v>0</v>
          </cell>
          <cell r="R227">
            <v>208260</v>
          </cell>
          <cell r="S227">
            <v>208260</v>
          </cell>
        </row>
        <row r="228">
          <cell r="B228" t="str">
            <v>042973</v>
          </cell>
          <cell r="C228" t="str">
            <v>Rensarie (Tembibi)</v>
          </cell>
          <cell r="D228" t="str">
            <v>ENG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0084978001</v>
          </cell>
          <cell r="I228" t="str">
            <v>RENSARIE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134</v>
          </cell>
          <cell r="N228">
            <v>8900</v>
          </cell>
          <cell r="O228">
            <v>1192600</v>
          </cell>
          <cell r="P228">
            <v>357780</v>
          </cell>
          <cell r="Q228">
            <v>0</v>
          </cell>
          <cell r="R228">
            <v>357780</v>
          </cell>
          <cell r="S228">
            <v>357780</v>
          </cell>
        </row>
        <row r="229">
          <cell r="B229" t="str">
            <v>042993</v>
          </cell>
          <cell r="C229" t="str">
            <v>Roromai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0085074001</v>
          </cell>
          <cell r="I229" t="str">
            <v>ROROMAI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42</v>
          </cell>
          <cell r="N229">
            <v>8900</v>
          </cell>
          <cell r="O229">
            <v>373800</v>
          </cell>
          <cell r="P229">
            <v>112140</v>
          </cell>
          <cell r="Q229">
            <v>0</v>
          </cell>
          <cell r="R229">
            <v>112140</v>
          </cell>
          <cell r="S229">
            <v>112140</v>
          </cell>
        </row>
        <row r="230">
          <cell r="B230" t="str">
            <v>042965</v>
          </cell>
          <cell r="C230" t="str">
            <v>Sanesup</v>
          </cell>
          <cell r="D230" t="str">
            <v>ENG</v>
          </cell>
          <cell r="E230" t="str">
            <v>Government of Vanuatu</v>
          </cell>
          <cell r="F230" t="str">
            <v>Malekula</v>
          </cell>
          <cell r="G230" t="str">
            <v>Malampa</v>
          </cell>
          <cell r="H230" t="str">
            <v>0085085001</v>
          </cell>
          <cell r="I230" t="str">
            <v>SANESUP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152</v>
          </cell>
          <cell r="N230">
            <v>8900</v>
          </cell>
          <cell r="O230">
            <v>1352800</v>
          </cell>
          <cell r="P230">
            <v>405840</v>
          </cell>
          <cell r="Q230">
            <v>0</v>
          </cell>
          <cell r="R230">
            <v>405840</v>
          </cell>
          <cell r="S230">
            <v>405840</v>
          </cell>
        </row>
        <row r="231">
          <cell r="B231" t="str">
            <v>043867</v>
          </cell>
          <cell r="C231" t="str">
            <v>Sangalai</v>
          </cell>
          <cell r="D231" t="str">
            <v>ENG</v>
          </cell>
          <cell r="E231" t="str">
            <v>Government of Vanuatu</v>
          </cell>
          <cell r="F231" t="str">
            <v>Maskelyns</v>
          </cell>
          <cell r="G231" t="str">
            <v>Malampa</v>
          </cell>
          <cell r="H231" t="str">
            <v>0084995001</v>
          </cell>
          <cell r="I231" t="str">
            <v>SANGALAI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162</v>
          </cell>
          <cell r="N231">
            <v>8900</v>
          </cell>
          <cell r="O231">
            <v>1441800</v>
          </cell>
          <cell r="P231">
            <v>432540</v>
          </cell>
          <cell r="Q231">
            <v>0</v>
          </cell>
          <cell r="R231">
            <v>432540</v>
          </cell>
          <cell r="S231">
            <v>432540</v>
          </cell>
        </row>
        <row r="232">
          <cell r="B232" t="str">
            <v>044468</v>
          </cell>
          <cell r="C232" t="str">
            <v>Selusa</v>
          </cell>
          <cell r="D232" t="str">
            <v>ENG</v>
          </cell>
          <cell r="E232" t="str">
            <v>Government of Vanuatu</v>
          </cell>
          <cell r="F232" t="str">
            <v>Paama</v>
          </cell>
          <cell r="G232" t="str">
            <v>Malampa</v>
          </cell>
          <cell r="H232" t="str">
            <v>0085134001</v>
          </cell>
          <cell r="I232" t="str">
            <v>SELUSA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19</v>
          </cell>
          <cell r="N232">
            <v>8900</v>
          </cell>
          <cell r="O232">
            <v>169100</v>
          </cell>
          <cell r="P232">
            <v>50730</v>
          </cell>
          <cell r="Q232">
            <v>0</v>
          </cell>
          <cell r="R232">
            <v>50730</v>
          </cell>
          <cell r="S232">
            <v>50730</v>
          </cell>
        </row>
        <row r="233">
          <cell r="B233" t="str">
            <v>044369</v>
          </cell>
          <cell r="C233" t="str">
            <v>Senai</v>
          </cell>
          <cell r="D233" t="str">
            <v>ENG</v>
          </cell>
          <cell r="E233" t="str">
            <v>Government of Vanuatu</v>
          </cell>
          <cell r="F233" t="str">
            <v>Ambrym</v>
          </cell>
          <cell r="G233" t="str">
            <v>Malampa</v>
          </cell>
          <cell r="H233" t="str">
            <v>0085051001</v>
          </cell>
          <cell r="I233" t="str">
            <v>SENAI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95</v>
          </cell>
          <cell r="N233">
            <v>8900</v>
          </cell>
          <cell r="O233">
            <v>845500</v>
          </cell>
          <cell r="P233">
            <v>253650</v>
          </cell>
          <cell r="Q233">
            <v>0</v>
          </cell>
          <cell r="R233">
            <v>253650</v>
          </cell>
          <cell r="S233">
            <v>253650</v>
          </cell>
        </row>
        <row r="234">
          <cell r="B234" t="str">
            <v>042971</v>
          </cell>
          <cell r="C234" t="str">
            <v>South West Bay</v>
          </cell>
          <cell r="D234" t="str">
            <v>ENG</v>
          </cell>
          <cell r="E234" t="str">
            <v>Church (Government Assisted)</v>
          </cell>
          <cell r="F234" t="str">
            <v>Malekula</v>
          </cell>
          <cell r="G234" t="str">
            <v>Malampa</v>
          </cell>
          <cell r="H234" t="str">
            <v>0085086001</v>
          </cell>
          <cell r="I234" t="str">
            <v>SOUTHWEST BAY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125</v>
          </cell>
          <cell r="N234">
            <v>8900</v>
          </cell>
          <cell r="O234">
            <v>1112500</v>
          </cell>
          <cell r="P234">
            <v>333750</v>
          </cell>
          <cell r="Q234">
            <v>0</v>
          </cell>
          <cell r="R234">
            <v>333750</v>
          </cell>
          <cell r="S234">
            <v>333750</v>
          </cell>
        </row>
        <row r="235">
          <cell r="B235" t="str">
            <v>042930</v>
          </cell>
          <cell r="C235" t="str">
            <v>St. Pierre Chanel (Lamap)</v>
          </cell>
          <cell r="D235" t="str">
            <v>FRE</v>
          </cell>
          <cell r="E235" t="str">
            <v>Church (Government Assisted)</v>
          </cell>
          <cell r="F235" t="str">
            <v>Malekula</v>
          </cell>
          <cell r="G235" t="str">
            <v>Malampa</v>
          </cell>
          <cell r="H235" t="str">
            <v>0085053001</v>
          </cell>
          <cell r="I235" t="str">
            <v>ECOLE SAINT PIERRE CHANNEL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311</v>
          </cell>
          <cell r="N235">
            <v>8900</v>
          </cell>
          <cell r="O235">
            <v>2767900</v>
          </cell>
          <cell r="P235">
            <v>830370</v>
          </cell>
          <cell r="Q235">
            <v>0</v>
          </cell>
          <cell r="R235">
            <v>830370</v>
          </cell>
          <cell r="S235">
            <v>830370</v>
          </cell>
        </row>
        <row r="236">
          <cell r="B236" t="str">
            <v>042944</v>
          </cell>
          <cell r="C236" t="str">
            <v>Ste Therese de Mae</v>
          </cell>
          <cell r="D236" t="str">
            <v>FRE</v>
          </cell>
          <cell r="E236" t="str">
            <v>Church (Government Assisted)</v>
          </cell>
          <cell r="F236" t="str">
            <v>Malekula</v>
          </cell>
          <cell r="G236" t="str">
            <v>Malampa</v>
          </cell>
          <cell r="H236" t="str">
            <v>0085127001</v>
          </cell>
          <cell r="I236" t="str">
            <v>MAE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86</v>
          </cell>
          <cell r="N236">
            <v>8900</v>
          </cell>
          <cell r="O236">
            <v>765400</v>
          </cell>
          <cell r="P236">
            <v>229620</v>
          </cell>
          <cell r="Q236">
            <v>0</v>
          </cell>
          <cell r="R236">
            <v>229620</v>
          </cell>
          <cell r="S236">
            <v>229620</v>
          </cell>
        </row>
        <row r="237">
          <cell r="B237" t="str">
            <v>042972</v>
          </cell>
          <cell r="C237" t="str">
            <v>Tautu</v>
          </cell>
          <cell r="D237" t="str">
            <v>ENG</v>
          </cell>
          <cell r="E237" t="str">
            <v>Government of Vanuatu</v>
          </cell>
          <cell r="F237" t="str">
            <v>Malekula</v>
          </cell>
          <cell r="G237" t="str">
            <v>Malampa</v>
          </cell>
          <cell r="H237" t="str">
            <v>0085038001</v>
          </cell>
          <cell r="I237" t="str">
            <v>TAUTU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151</v>
          </cell>
          <cell r="N237">
            <v>8900</v>
          </cell>
          <cell r="O237">
            <v>1343900</v>
          </cell>
          <cell r="P237">
            <v>403170</v>
          </cell>
          <cell r="Q237">
            <v>0</v>
          </cell>
          <cell r="R237">
            <v>403170</v>
          </cell>
          <cell r="S237">
            <v>403170</v>
          </cell>
        </row>
        <row r="238">
          <cell r="B238" t="str">
            <v>042975</v>
          </cell>
          <cell r="C238" t="str">
            <v>Tisman</v>
          </cell>
          <cell r="D238" t="str">
            <v>ENG</v>
          </cell>
          <cell r="E238" t="str">
            <v>Government of Vanuatu</v>
          </cell>
          <cell r="F238" t="str">
            <v>Malekula</v>
          </cell>
          <cell r="G238" t="str">
            <v>Malampa</v>
          </cell>
          <cell r="H238" t="str">
            <v>0084981001</v>
          </cell>
          <cell r="I238" t="str">
            <v>TISMAN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227</v>
          </cell>
          <cell r="N238">
            <v>8900</v>
          </cell>
          <cell r="O238">
            <v>2020300</v>
          </cell>
          <cell r="P238">
            <v>606090</v>
          </cell>
          <cell r="Q238">
            <v>0</v>
          </cell>
          <cell r="R238">
            <v>606090</v>
          </cell>
          <cell r="S238">
            <v>606090</v>
          </cell>
        </row>
        <row r="239">
          <cell r="B239" t="str">
            <v>044376</v>
          </cell>
          <cell r="C239" t="str">
            <v>Tobol</v>
          </cell>
          <cell r="D239" t="str">
            <v>FRE</v>
          </cell>
          <cell r="E239" t="str">
            <v>Church (Government Assisted)</v>
          </cell>
          <cell r="F239" t="str">
            <v>Ambrym</v>
          </cell>
          <cell r="G239" t="str">
            <v>Malampa</v>
          </cell>
          <cell r="H239" t="str">
            <v>0085068001</v>
          </cell>
          <cell r="I239" t="str">
            <v>TOBOL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97</v>
          </cell>
          <cell r="N239">
            <v>8900</v>
          </cell>
          <cell r="O239">
            <v>863300</v>
          </cell>
          <cell r="P239">
            <v>258990</v>
          </cell>
          <cell r="Q239">
            <v>0</v>
          </cell>
          <cell r="R239">
            <v>258990</v>
          </cell>
          <cell r="S239">
            <v>258990</v>
          </cell>
        </row>
        <row r="240">
          <cell r="B240" t="str">
            <v>043177</v>
          </cell>
          <cell r="C240" t="str">
            <v>Topaen</v>
          </cell>
          <cell r="D240" t="str">
            <v>ENG</v>
          </cell>
          <cell r="E240" t="str">
            <v>Government of Vanuatu</v>
          </cell>
          <cell r="F240" t="str">
            <v>Atchin</v>
          </cell>
          <cell r="G240" t="str">
            <v>Malampa</v>
          </cell>
          <cell r="H240" t="str">
            <v>0098419001</v>
          </cell>
          <cell r="I240" t="str">
            <v>TOPAEN COMMUNITY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139</v>
          </cell>
          <cell r="N240">
            <v>8900</v>
          </cell>
          <cell r="O240">
            <v>1237100</v>
          </cell>
          <cell r="P240">
            <v>371130</v>
          </cell>
          <cell r="Q240">
            <v>0</v>
          </cell>
          <cell r="R240">
            <v>371130</v>
          </cell>
          <cell r="S240">
            <v>371130</v>
          </cell>
        </row>
        <row r="241">
          <cell r="B241" t="str">
            <v>042978</v>
          </cell>
          <cell r="C241" t="str">
            <v>Unmet</v>
          </cell>
          <cell r="D241" t="str">
            <v>FRE</v>
          </cell>
          <cell r="E241" t="str">
            <v>Church (Government Assisted)</v>
          </cell>
          <cell r="F241" t="str">
            <v>Malekula</v>
          </cell>
          <cell r="G241" t="str">
            <v>Malampa</v>
          </cell>
          <cell r="H241" t="str">
            <v>0085056001</v>
          </cell>
          <cell r="I241" t="str">
            <v>UNMET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293</v>
          </cell>
          <cell r="N241">
            <v>8900</v>
          </cell>
          <cell r="O241">
            <v>2607700</v>
          </cell>
          <cell r="P241">
            <v>782310</v>
          </cell>
          <cell r="Q241">
            <v>0</v>
          </cell>
          <cell r="R241">
            <v>782310</v>
          </cell>
          <cell r="S241">
            <v>782310</v>
          </cell>
        </row>
        <row r="242">
          <cell r="B242" t="str">
            <v>042979</v>
          </cell>
          <cell r="C242" t="str">
            <v>Uripiv</v>
          </cell>
          <cell r="D242" t="str">
            <v>ENG</v>
          </cell>
          <cell r="E242" t="str">
            <v>Government of Vanuatu</v>
          </cell>
          <cell r="F242" t="str">
            <v>Uripiv</v>
          </cell>
          <cell r="G242" t="str">
            <v>Malampa</v>
          </cell>
          <cell r="H242" t="str">
            <v>0085043001</v>
          </cell>
          <cell r="I242" t="str">
            <v>URIPIV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101</v>
          </cell>
          <cell r="N242">
            <v>8900</v>
          </cell>
          <cell r="O242">
            <v>898900</v>
          </cell>
          <cell r="P242">
            <v>269670</v>
          </cell>
          <cell r="Q242">
            <v>0</v>
          </cell>
          <cell r="R242">
            <v>269670</v>
          </cell>
          <cell r="S242">
            <v>269670</v>
          </cell>
        </row>
        <row r="243">
          <cell r="B243" t="str">
            <v>042980</v>
          </cell>
          <cell r="C243" t="str">
            <v>Vanruru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0084984001</v>
          </cell>
          <cell r="I243" t="str">
            <v>VANRURU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70</v>
          </cell>
          <cell r="N243">
            <v>8900</v>
          </cell>
          <cell r="O243">
            <v>623000</v>
          </cell>
          <cell r="P243">
            <v>186900</v>
          </cell>
          <cell r="Q243">
            <v>0</v>
          </cell>
          <cell r="R243">
            <v>186900</v>
          </cell>
          <cell r="S243">
            <v>186900</v>
          </cell>
        </row>
        <row r="244">
          <cell r="B244" t="str">
            <v>043081</v>
          </cell>
          <cell r="C244" t="str">
            <v>Vao Ilot</v>
          </cell>
          <cell r="D244" t="str">
            <v>FRE</v>
          </cell>
          <cell r="E244" t="str">
            <v>Church (Government Assisted)</v>
          </cell>
          <cell r="F244" t="str">
            <v>Vao</v>
          </cell>
          <cell r="G244" t="str">
            <v>Malampa</v>
          </cell>
          <cell r="H244" t="str">
            <v>0085059001</v>
          </cell>
          <cell r="I244" t="str">
            <v>VAO ILOT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333</v>
          </cell>
          <cell r="N244">
            <v>8900</v>
          </cell>
          <cell r="O244">
            <v>2963700</v>
          </cell>
          <cell r="P244">
            <v>889110</v>
          </cell>
          <cell r="Q244">
            <v>0</v>
          </cell>
          <cell r="R244">
            <v>889110</v>
          </cell>
          <cell r="S244">
            <v>889110</v>
          </cell>
        </row>
        <row r="245">
          <cell r="B245" t="str">
            <v>044482</v>
          </cell>
          <cell r="C245" t="str">
            <v>Vauleli</v>
          </cell>
          <cell r="D245" t="str">
            <v>ENG</v>
          </cell>
          <cell r="E245" t="str">
            <v>Government of Vanuatu</v>
          </cell>
          <cell r="F245" t="str">
            <v>Paama</v>
          </cell>
          <cell r="G245" t="str">
            <v>Malampa</v>
          </cell>
          <cell r="H245" t="str">
            <v>0085075001</v>
          </cell>
          <cell r="I245" t="str">
            <v>VAULELI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28</v>
          </cell>
          <cell r="N245">
            <v>8900</v>
          </cell>
          <cell r="O245">
            <v>249200</v>
          </cell>
          <cell r="P245">
            <v>74760</v>
          </cell>
          <cell r="Q245">
            <v>0</v>
          </cell>
          <cell r="R245">
            <v>74760</v>
          </cell>
          <cell r="S245">
            <v>74760</v>
          </cell>
        </row>
        <row r="246">
          <cell r="B246" t="str">
            <v>042903</v>
          </cell>
          <cell r="C246" t="str">
            <v>Vellow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0085096001</v>
          </cell>
          <cell r="I246" t="str">
            <v>VELOW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94</v>
          </cell>
          <cell r="N246">
            <v>8900</v>
          </cell>
          <cell r="O246">
            <v>836600</v>
          </cell>
          <cell r="P246">
            <v>250980</v>
          </cell>
          <cell r="Q246">
            <v>0</v>
          </cell>
          <cell r="R246">
            <v>250980</v>
          </cell>
          <cell r="S246">
            <v>250980</v>
          </cell>
        </row>
        <row r="247">
          <cell r="B247" t="str">
            <v>042983</v>
          </cell>
          <cell r="C247" t="str">
            <v>Vinmavis</v>
          </cell>
          <cell r="D247" t="str">
            <v>ENG</v>
          </cell>
          <cell r="E247" t="str">
            <v>Government of Vanuatu</v>
          </cell>
          <cell r="F247" t="str">
            <v>Malekula</v>
          </cell>
          <cell r="G247" t="str">
            <v>Malampa</v>
          </cell>
          <cell r="H247" t="str">
            <v>0084988001</v>
          </cell>
          <cell r="I247" t="str">
            <v>VINMAVIS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61</v>
          </cell>
          <cell r="N247">
            <v>8900</v>
          </cell>
          <cell r="O247">
            <v>542900</v>
          </cell>
          <cell r="P247">
            <v>162870</v>
          </cell>
          <cell r="Q247">
            <v>0</v>
          </cell>
          <cell r="R247">
            <v>162870</v>
          </cell>
          <cell r="S247">
            <v>162870</v>
          </cell>
        </row>
        <row r="248">
          <cell r="B248" t="str">
            <v>044414</v>
          </cell>
          <cell r="C248" t="str">
            <v>Vutekai</v>
          </cell>
          <cell r="D248" t="str">
            <v>FRE</v>
          </cell>
          <cell r="E248" t="str">
            <v>Government of Vanuatu</v>
          </cell>
          <cell r="F248" t="str">
            <v>Paama</v>
          </cell>
          <cell r="G248" t="str">
            <v>Malampa</v>
          </cell>
          <cell r="H248" t="str">
            <v>0085019001</v>
          </cell>
          <cell r="I248" t="str">
            <v>VUTEKAI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18</v>
          </cell>
          <cell r="N248">
            <v>8900</v>
          </cell>
          <cell r="O248">
            <v>160200</v>
          </cell>
          <cell r="P248">
            <v>48060</v>
          </cell>
          <cell r="Q248">
            <v>0</v>
          </cell>
          <cell r="R248">
            <v>48060</v>
          </cell>
          <cell r="S248">
            <v>48060</v>
          </cell>
        </row>
        <row r="249">
          <cell r="B249" t="str">
            <v>042986</v>
          </cell>
          <cell r="C249" t="str">
            <v>Wiaru</v>
          </cell>
          <cell r="D249" t="str">
            <v>FRE</v>
          </cell>
          <cell r="E249" t="str">
            <v>Church (Government Assisted)</v>
          </cell>
          <cell r="F249" t="str">
            <v>Malekula</v>
          </cell>
          <cell r="G249" t="str">
            <v>Malampa</v>
          </cell>
          <cell r="H249" t="str">
            <v>0087034001</v>
          </cell>
          <cell r="I249" t="str">
            <v>WIARU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23</v>
          </cell>
          <cell r="N249">
            <v>8900</v>
          </cell>
          <cell r="O249">
            <v>204700</v>
          </cell>
          <cell r="P249">
            <v>61410</v>
          </cell>
          <cell r="Q249">
            <v>0</v>
          </cell>
          <cell r="R249">
            <v>61410</v>
          </cell>
          <cell r="S249">
            <v>61410</v>
          </cell>
        </row>
        <row r="250">
          <cell r="B250" t="str">
            <v>042987</v>
          </cell>
          <cell r="C250" t="str">
            <v>Wilak</v>
          </cell>
          <cell r="D250" t="str">
            <v>FRE</v>
          </cell>
          <cell r="E250" t="str">
            <v>Government of Vanuatu</v>
          </cell>
          <cell r="F250" t="str">
            <v>Malekula</v>
          </cell>
          <cell r="G250" t="str">
            <v>Malampa</v>
          </cell>
          <cell r="H250" t="str">
            <v>0085132001</v>
          </cell>
          <cell r="I250" t="str">
            <v>WAILAK PRIMARY SCHOOL</v>
          </cell>
          <cell r="J250" t="str">
            <v>PS</v>
          </cell>
          <cell r="K250" t="str">
            <v>No</v>
          </cell>
          <cell r="L250" t="str">
            <v xml:space="preserve">1 2 3 4 5 6 </v>
          </cell>
          <cell r="M250">
            <v>29</v>
          </cell>
          <cell r="N250">
            <v>8900</v>
          </cell>
          <cell r="O250">
            <v>258100</v>
          </cell>
          <cell r="P250">
            <v>77430</v>
          </cell>
          <cell r="Q250">
            <v>0</v>
          </cell>
          <cell r="R250">
            <v>77430</v>
          </cell>
          <cell r="S250">
            <v>77430</v>
          </cell>
        </row>
        <row r="251">
          <cell r="B251" t="str">
            <v>042988</v>
          </cell>
          <cell r="C251" t="str">
            <v>Winn</v>
          </cell>
          <cell r="D251" t="str">
            <v>ENG</v>
          </cell>
          <cell r="E251" t="str">
            <v>Church (Government Assisted)</v>
          </cell>
          <cell r="F251" t="str">
            <v>Malekula</v>
          </cell>
          <cell r="G251" t="str">
            <v>Malampa</v>
          </cell>
          <cell r="H251" t="str">
            <v>0098415001</v>
          </cell>
          <cell r="I251" t="str">
            <v>WINN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39</v>
          </cell>
          <cell r="N251">
            <v>8900</v>
          </cell>
          <cell r="O251">
            <v>347100</v>
          </cell>
          <cell r="P251">
            <v>104130</v>
          </cell>
          <cell r="Q251">
            <v>0</v>
          </cell>
          <cell r="R251">
            <v>104130</v>
          </cell>
          <cell r="S251">
            <v>104130</v>
          </cell>
        </row>
        <row r="252">
          <cell r="B252" t="str">
            <v>042989</v>
          </cell>
          <cell r="C252" t="str">
            <v>Womul</v>
          </cell>
          <cell r="D252" t="str">
            <v>FRE</v>
          </cell>
          <cell r="E252" t="str">
            <v>Church (Government Assisted)</v>
          </cell>
          <cell r="F252" t="str">
            <v>Malekula</v>
          </cell>
          <cell r="G252" t="str">
            <v>Malampa</v>
          </cell>
          <cell r="H252" t="str">
            <v>0087035001</v>
          </cell>
          <cell r="I252" t="str">
            <v>WOMOUL PRIMARY SCHOOL</v>
          </cell>
          <cell r="J252" t="str">
            <v>PS</v>
          </cell>
          <cell r="K252" t="str">
            <v>No</v>
          </cell>
          <cell r="L252" t="str">
            <v xml:space="preserve">1 2 3 4 5 6 </v>
          </cell>
          <cell r="M252">
            <v>54</v>
          </cell>
          <cell r="N252">
            <v>8900</v>
          </cell>
          <cell r="O252">
            <v>480600</v>
          </cell>
          <cell r="P252">
            <v>144180</v>
          </cell>
          <cell r="Q252">
            <v>0</v>
          </cell>
          <cell r="R252">
            <v>144180</v>
          </cell>
          <cell r="S252">
            <v>144180</v>
          </cell>
        </row>
        <row r="253">
          <cell r="B253" t="str">
            <v>042990</v>
          </cell>
          <cell r="C253" t="str">
            <v>Wora</v>
          </cell>
          <cell r="D253" t="str">
            <v>ENG</v>
          </cell>
          <cell r="E253" t="str">
            <v>Government of Vanuatu</v>
          </cell>
          <cell r="F253" t="str">
            <v>Malekula</v>
          </cell>
          <cell r="G253" t="str">
            <v>Malampa</v>
          </cell>
          <cell r="H253" t="str">
            <v>0085047001</v>
          </cell>
          <cell r="I253" t="str">
            <v>WORA PRIMARY SCHOOL</v>
          </cell>
          <cell r="J253" t="str">
            <v>PS</v>
          </cell>
          <cell r="K253" t="str">
            <v>No</v>
          </cell>
          <cell r="L253" t="str">
            <v xml:space="preserve">1 2 3 4 5 6 </v>
          </cell>
          <cell r="M253">
            <v>98</v>
          </cell>
          <cell r="N253">
            <v>8900</v>
          </cell>
          <cell r="O253">
            <v>872200</v>
          </cell>
          <cell r="P253">
            <v>261660</v>
          </cell>
          <cell r="Q253">
            <v>0</v>
          </cell>
          <cell r="R253">
            <v>261660</v>
          </cell>
          <cell r="S253">
            <v>261660</v>
          </cell>
        </row>
        <row r="254">
          <cell r="B254" t="str">
            <v>044391</v>
          </cell>
          <cell r="C254" t="str">
            <v>Wuro</v>
          </cell>
          <cell r="D254" t="str">
            <v>ENG</v>
          </cell>
          <cell r="E254" t="str">
            <v>Government of Vanuatu</v>
          </cell>
          <cell r="F254" t="str">
            <v>Ambrym</v>
          </cell>
          <cell r="G254" t="str">
            <v>Malampa</v>
          </cell>
          <cell r="H254" t="str">
            <v>0085073001</v>
          </cell>
          <cell r="I254" t="str">
            <v>WURO PRIMARY SCHOOL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63</v>
          </cell>
          <cell r="N254">
            <v>8900</v>
          </cell>
          <cell r="O254">
            <v>560700</v>
          </cell>
          <cell r="P254">
            <v>168210</v>
          </cell>
          <cell r="Q254">
            <v>0</v>
          </cell>
          <cell r="R254">
            <v>168210</v>
          </cell>
          <cell r="S254">
            <v>168210</v>
          </cell>
        </row>
        <row r="255">
          <cell r="B255" t="str">
            <v>054601</v>
          </cell>
          <cell r="C255" t="str">
            <v>Akama</v>
          </cell>
          <cell r="D255" t="str">
            <v>ENG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0084788001</v>
          </cell>
          <cell r="I255" t="str">
            <v>AKAMA PRIMARY SCHOOL</v>
          </cell>
          <cell r="J255" t="str">
            <v>PS</v>
          </cell>
          <cell r="K255" t="str">
            <v>No</v>
          </cell>
          <cell r="L255" t="str">
            <v xml:space="preserve">1 2 3 4 5 6 7 8 </v>
          </cell>
          <cell r="M255">
            <v>148</v>
          </cell>
          <cell r="N255">
            <v>8900</v>
          </cell>
          <cell r="O255">
            <v>1317200</v>
          </cell>
          <cell r="P255">
            <v>395160</v>
          </cell>
          <cell r="Q255">
            <v>0</v>
          </cell>
          <cell r="R255">
            <v>395160</v>
          </cell>
          <cell r="S255">
            <v>395160</v>
          </cell>
        </row>
        <row r="256">
          <cell r="B256" t="str">
            <v>0557446</v>
          </cell>
          <cell r="C256" t="str">
            <v>Amaronea</v>
          </cell>
          <cell r="D256" t="str">
            <v>ENG</v>
          </cell>
          <cell r="E256" t="str">
            <v>Government of Vanuatu</v>
          </cell>
          <cell r="F256" t="str">
            <v>Nguna</v>
          </cell>
          <cell r="G256" t="str">
            <v>Shefa</v>
          </cell>
          <cell r="H256" t="str">
            <v>0207934002</v>
          </cell>
          <cell r="I256" t="str">
            <v>AMARONEA PRIMARY SCHOOL</v>
          </cell>
          <cell r="J256" t="str">
            <v>PS</v>
          </cell>
          <cell r="K256" t="str">
            <v>No</v>
          </cell>
          <cell r="L256" t="str">
            <v xml:space="preserve">PreSchool 1 2 3 4 5 6 </v>
          </cell>
          <cell r="M256">
            <v>32</v>
          </cell>
          <cell r="N256">
            <v>8900</v>
          </cell>
          <cell r="O256">
            <v>284800</v>
          </cell>
          <cell r="P256">
            <v>85440</v>
          </cell>
          <cell r="Q256">
            <v>0</v>
          </cell>
          <cell r="R256">
            <v>85440</v>
          </cell>
          <cell r="S256">
            <v>85440</v>
          </cell>
        </row>
        <row r="257">
          <cell r="B257" t="str">
            <v>050201</v>
          </cell>
          <cell r="C257" t="str">
            <v>Anabrou Primary</v>
          </cell>
          <cell r="D257" t="str">
            <v>FRE</v>
          </cell>
          <cell r="E257" t="str">
            <v>Church (Government Assisted)</v>
          </cell>
          <cell r="F257" t="str">
            <v>Efate</v>
          </cell>
          <cell r="G257" t="str">
            <v>Shefa</v>
          </cell>
          <cell r="H257" t="str">
            <v>0084752001</v>
          </cell>
          <cell r="I257" t="str">
            <v>ECOLE PUBLIQUE ANABROU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488</v>
          </cell>
          <cell r="N257">
            <v>8900</v>
          </cell>
          <cell r="O257">
            <v>4343200</v>
          </cell>
          <cell r="P257">
            <v>1302960</v>
          </cell>
          <cell r="Q257">
            <v>0</v>
          </cell>
          <cell r="R257">
            <v>1302960</v>
          </cell>
          <cell r="S257">
            <v>1302960</v>
          </cell>
        </row>
        <row r="258">
          <cell r="B258" t="str">
            <v>054607</v>
          </cell>
          <cell r="C258" t="str">
            <v>Bonkovio</v>
          </cell>
          <cell r="D258" t="str">
            <v>FRE</v>
          </cell>
          <cell r="E258" t="str">
            <v>Government of Vanuatu</v>
          </cell>
          <cell r="F258" t="str">
            <v>Epi</v>
          </cell>
          <cell r="G258" t="str">
            <v>Shefa</v>
          </cell>
          <cell r="H258" t="str">
            <v>0084761001</v>
          </cell>
          <cell r="I258" t="str">
            <v>ECOLE PUBLIQUE BONKOVIO</v>
          </cell>
          <cell r="J258" t="str">
            <v>PS</v>
          </cell>
          <cell r="K258" t="str">
            <v>No</v>
          </cell>
          <cell r="L258" t="str">
            <v xml:space="preserve">1 2 3 4 5 6 7 8 </v>
          </cell>
          <cell r="M258">
            <v>115</v>
          </cell>
          <cell r="N258">
            <v>8900</v>
          </cell>
          <cell r="O258">
            <v>1023500</v>
          </cell>
          <cell r="P258">
            <v>307050</v>
          </cell>
          <cell r="Q258">
            <v>0</v>
          </cell>
          <cell r="R258">
            <v>307050</v>
          </cell>
          <cell r="S258">
            <v>307050</v>
          </cell>
        </row>
        <row r="259">
          <cell r="B259" t="str">
            <v>054608</v>
          </cell>
          <cell r="C259" t="str">
            <v>Burumba</v>
          </cell>
          <cell r="D259" t="str">
            <v>FRE</v>
          </cell>
          <cell r="E259" t="str">
            <v>Government of Vanuatu</v>
          </cell>
          <cell r="F259" t="str">
            <v>Epi</v>
          </cell>
          <cell r="G259" t="str">
            <v>Shefa</v>
          </cell>
          <cell r="H259" t="str">
            <v>0084762001</v>
          </cell>
          <cell r="I259" t="str">
            <v>ECOLE PUBLIQUE BURUMBA</v>
          </cell>
          <cell r="J259" t="str">
            <v>PS</v>
          </cell>
          <cell r="K259" t="str">
            <v>Yes</v>
          </cell>
          <cell r="L259" t="str">
            <v xml:space="preserve">1 2 3 4 5 6 </v>
          </cell>
          <cell r="M259">
            <v>85</v>
          </cell>
          <cell r="N259">
            <v>8900</v>
          </cell>
          <cell r="O259">
            <v>756500</v>
          </cell>
          <cell r="P259">
            <v>226950</v>
          </cell>
          <cell r="Q259">
            <v>0</v>
          </cell>
          <cell r="R259">
            <v>226950</v>
          </cell>
          <cell r="S259">
            <v>226950</v>
          </cell>
        </row>
        <row r="260">
          <cell r="B260" t="str">
            <v>050202</v>
          </cell>
          <cell r="C260" t="str">
            <v>Central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0084753001</v>
          </cell>
          <cell r="I260" t="str">
            <v>CENTRAL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445</v>
          </cell>
          <cell r="N260">
            <v>8900</v>
          </cell>
          <cell r="O260">
            <v>3960500</v>
          </cell>
          <cell r="P260">
            <v>1188150</v>
          </cell>
          <cell r="Q260">
            <v>0</v>
          </cell>
          <cell r="R260">
            <v>1188150</v>
          </cell>
          <cell r="S260">
            <v>1188150</v>
          </cell>
        </row>
        <row r="261">
          <cell r="B261" t="str">
            <v>050203</v>
          </cell>
          <cell r="C261" t="str">
            <v>Centre Ville</v>
          </cell>
          <cell r="D261" t="str">
            <v>FRE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0084811001</v>
          </cell>
          <cell r="I261" t="str">
            <v>ECOLE PUBLIQUE CENTRE VILLE</v>
          </cell>
          <cell r="J261" t="str">
            <v>PS</v>
          </cell>
          <cell r="K261" t="str">
            <v>Yes</v>
          </cell>
          <cell r="L261" t="str">
            <v xml:space="preserve">1 2 3 4 5 6 </v>
          </cell>
          <cell r="M261">
            <v>391</v>
          </cell>
          <cell r="N261">
            <v>8900</v>
          </cell>
          <cell r="O261">
            <v>3479900</v>
          </cell>
          <cell r="P261">
            <v>1043970</v>
          </cell>
          <cell r="Q261">
            <v>0</v>
          </cell>
          <cell r="R261">
            <v>1043970</v>
          </cell>
          <cell r="S261">
            <v>1043970</v>
          </cell>
        </row>
        <row r="262">
          <cell r="B262" t="str">
            <v>0554412</v>
          </cell>
          <cell r="C262" t="str">
            <v>Club Hippique French Primary</v>
          </cell>
          <cell r="D262" t="str">
            <v>FRE</v>
          </cell>
          <cell r="E262" t="str">
            <v>Church (Government Assisted)</v>
          </cell>
          <cell r="F262" t="str">
            <v>Efate</v>
          </cell>
          <cell r="G262" t="str">
            <v>Shefa</v>
          </cell>
          <cell r="H262" t="str">
            <v>0140903001</v>
          </cell>
          <cell r="I262" t="str">
            <v>ECOLE FELP FRANCAISE DE CLUB HIPPIQUE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114</v>
          </cell>
          <cell r="N262">
            <v>8900</v>
          </cell>
          <cell r="O262">
            <v>1014600</v>
          </cell>
          <cell r="P262">
            <v>304380</v>
          </cell>
          <cell r="Q262">
            <v>0</v>
          </cell>
          <cell r="R262">
            <v>304380</v>
          </cell>
          <cell r="S262">
            <v>304380</v>
          </cell>
        </row>
        <row r="263">
          <cell r="B263" t="str">
            <v>054909</v>
          </cell>
          <cell r="C263" t="str">
            <v>Coconak</v>
          </cell>
          <cell r="D263" t="str">
            <v>ENG</v>
          </cell>
          <cell r="E263" t="str">
            <v>Government of Vanuatu</v>
          </cell>
          <cell r="F263" t="str">
            <v>Tongariki</v>
          </cell>
          <cell r="G263" t="str">
            <v>Shefa</v>
          </cell>
          <cell r="H263" t="str">
            <v>0084779001</v>
          </cell>
          <cell r="I263" t="str">
            <v>COCONAK PRIMARY SCHOOL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77</v>
          </cell>
          <cell r="N263">
            <v>8900</v>
          </cell>
          <cell r="O263">
            <v>685300</v>
          </cell>
          <cell r="P263">
            <v>205590</v>
          </cell>
          <cell r="Q263">
            <v>0</v>
          </cell>
          <cell r="R263">
            <v>205590</v>
          </cell>
          <cell r="S263">
            <v>205590</v>
          </cell>
        </row>
        <row r="264">
          <cell r="B264" t="str">
            <v>055410</v>
          </cell>
          <cell r="C264" t="str">
            <v>Ekipe Primary</v>
          </cell>
          <cell r="D264" t="str">
            <v>ENG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0084812001</v>
          </cell>
          <cell r="I264" t="str">
            <v>EKIPE PRIMARY SCHOOL</v>
          </cell>
          <cell r="J264" t="str">
            <v>PS</v>
          </cell>
          <cell r="K264" t="str">
            <v>No</v>
          </cell>
          <cell r="L264" t="str">
            <v xml:space="preserve">1 2 3 4 5 6 7 8 </v>
          </cell>
          <cell r="M264">
            <v>150</v>
          </cell>
          <cell r="N264">
            <v>8900</v>
          </cell>
          <cell r="O264">
            <v>1335000</v>
          </cell>
          <cell r="P264">
            <v>400500</v>
          </cell>
          <cell r="Q264">
            <v>0</v>
          </cell>
          <cell r="R264">
            <v>400500</v>
          </cell>
          <cell r="S264">
            <v>400500</v>
          </cell>
        </row>
        <row r="265">
          <cell r="B265" t="str">
            <v>055412</v>
          </cell>
          <cell r="C265" t="str">
            <v>Ekonak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0084793001</v>
          </cell>
          <cell r="I265" t="str">
            <v>EKONAK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119</v>
          </cell>
          <cell r="N265">
            <v>8900</v>
          </cell>
          <cell r="O265">
            <v>1059100</v>
          </cell>
          <cell r="P265">
            <v>317730</v>
          </cell>
          <cell r="Q265">
            <v>0</v>
          </cell>
          <cell r="R265">
            <v>317730</v>
          </cell>
          <cell r="S265">
            <v>317730</v>
          </cell>
        </row>
        <row r="266">
          <cell r="B266" t="str">
            <v>055713</v>
          </cell>
          <cell r="C266" t="str">
            <v>Eles Primary</v>
          </cell>
          <cell r="D266" t="str">
            <v>ENG</v>
          </cell>
          <cell r="E266" t="str">
            <v>Government of Vanuatu</v>
          </cell>
          <cell r="F266" t="str">
            <v>Nguna</v>
          </cell>
          <cell r="G266" t="str">
            <v>Shefa</v>
          </cell>
          <cell r="H266" t="str">
            <v>0084805001</v>
          </cell>
          <cell r="I266" t="str">
            <v>ELES PRIMARY SCHOOL</v>
          </cell>
          <cell r="J266" t="str">
            <v>PS</v>
          </cell>
          <cell r="K266" t="str">
            <v>Yes</v>
          </cell>
          <cell r="L266" t="str">
            <v xml:space="preserve">1 2 3 4 5 6 </v>
          </cell>
          <cell r="M266">
            <v>188</v>
          </cell>
          <cell r="N266">
            <v>8900</v>
          </cell>
          <cell r="O266">
            <v>1673200</v>
          </cell>
          <cell r="P266">
            <v>501960</v>
          </cell>
          <cell r="Q266">
            <v>0</v>
          </cell>
          <cell r="R266">
            <v>501960</v>
          </cell>
          <cell r="S266">
            <v>501960</v>
          </cell>
        </row>
        <row r="267">
          <cell r="B267" t="str">
            <v>055415</v>
          </cell>
          <cell r="C267" t="str">
            <v>Erakor English</v>
          </cell>
          <cell r="D267" t="str">
            <v>ENG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0084813001</v>
          </cell>
          <cell r="I267" t="str">
            <v>ERAKOR PRIMARY SCHOOL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287</v>
          </cell>
          <cell r="N267">
            <v>8900</v>
          </cell>
          <cell r="O267">
            <v>2554300</v>
          </cell>
          <cell r="P267">
            <v>766290</v>
          </cell>
          <cell r="Q267">
            <v>0</v>
          </cell>
          <cell r="R267">
            <v>766290</v>
          </cell>
          <cell r="S267">
            <v>766290</v>
          </cell>
        </row>
        <row r="268">
          <cell r="B268" t="str">
            <v>055416</v>
          </cell>
          <cell r="C268" t="str">
            <v>Erakor French</v>
          </cell>
          <cell r="D268" t="str">
            <v>FRE</v>
          </cell>
          <cell r="E268" t="str">
            <v>Government of Vanuatu</v>
          </cell>
          <cell r="F268" t="str">
            <v>Efate</v>
          </cell>
          <cell r="G268" t="str">
            <v>Shefa</v>
          </cell>
          <cell r="H268" t="str">
            <v>0084813001</v>
          </cell>
          <cell r="I268" t="str">
            <v>ERAKOR PRIMARY SCHOOL</v>
          </cell>
          <cell r="J268" t="str">
            <v>PS</v>
          </cell>
          <cell r="K268" t="str">
            <v>Yes</v>
          </cell>
          <cell r="L268" t="str">
            <v xml:space="preserve">1 2 3 4 5 6 7 8 </v>
          </cell>
          <cell r="M268">
            <v>191</v>
          </cell>
          <cell r="N268">
            <v>8900</v>
          </cell>
          <cell r="O268">
            <v>1699900</v>
          </cell>
          <cell r="P268">
            <v>509970</v>
          </cell>
          <cell r="Q268">
            <v>0</v>
          </cell>
          <cell r="R268">
            <v>509970</v>
          </cell>
          <cell r="S268">
            <v>509970</v>
          </cell>
        </row>
        <row r="269">
          <cell r="B269" t="str">
            <v>055414</v>
          </cell>
          <cell r="C269" t="str">
            <v>Eratap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0084796001</v>
          </cell>
          <cell r="I269" t="str">
            <v>ERATAP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322</v>
          </cell>
          <cell r="N269">
            <v>8900</v>
          </cell>
          <cell r="O269">
            <v>2865800</v>
          </cell>
          <cell r="P269">
            <v>859740</v>
          </cell>
          <cell r="Q269">
            <v>0</v>
          </cell>
          <cell r="R269">
            <v>859740</v>
          </cell>
          <cell r="S269">
            <v>859740</v>
          </cell>
        </row>
        <row r="270">
          <cell r="B270" t="str">
            <v>054817</v>
          </cell>
          <cell r="C270" t="str">
            <v>Ere Primary</v>
          </cell>
          <cell r="D270" t="str">
            <v>ENG</v>
          </cell>
          <cell r="E270" t="str">
            <v>Government of Vanuatu</v>
          </cell>
          <cell r="F270" t="str">
            <v>Tongoa</v>
          </cell>
          <cell r="G270" t="str">
            <v>Shefa</v>
          </cell>
          <cell r="H270" t="str">
            <v>0084771001</v>
          </cell>
          <cell r="I270" t="str">
            <v>ERE PRIMARY SCHOOL</v>
          </cell>
          <cell r="J270" t="str">
            <v>PS</v>
          </cell>
          <cell r="K270" t="str">
            <v>No</v>
          </cell>
          <cell r="L270" t="str">
            <v xml:space="preserve">1 2 3 4 5 6 </v>
          </cell>
          <cell r="M270">
            <v>88</v>
          </cell>
          <cell r="N270">
            <v>8900</v>
          </cell>
          <cell r="O270">
            <v>783200</v>
          </cell>
          <cell r="P270">
            <v>234960</v>
          </cell>
          <cell r="Q270">
            <v>0</v>
          </cell>
          <cell r="R270">
            <v>234960</v>
          </cell>
          <cell r="S270">
            <v>234960</v>
          </cell>
        </row>
        <row r="271">
          <cell r="B271" t="str">
            <v>0554379</v>
          </cell>
          <cell r="C271" t="str">
            <v>Esnaar Primary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0084757001</v>
          </cell>
          <cell r="I271" t="str">
            <v>ECOLE PUBLIQUE ESNAAR</v>
          </cell>
          <cell r="J271" t="str">
            <v>PS</v>
          </cell>
          <cell r="K271" t="str">
            <v>Yes</v>
          </cell>
          <cell r="L271" t="str">
            <v xml:space="preserve">1 2 3 4 5 6 </v>
          </cell>
          <cell r="M271">
            <v>149</v>
          </cell>
          <cell r="N271">
            <v>8900</v>
          </cell>
          <cell r="O271">
            <v>1326100</v>
          </cell>
          <cell r="P271">
            <v>397830</v>
          </cell>
          <cell r="Q271">
            <v>0</v>
          </cell>
          <cell r="R271">
            <v>397830</v>
          </cell>
          <cell r="S271">
            <v>397830</v>
          </cell>
        </row>
        <row r="272">
          <cell r="B272" t="str">
            <v>0554406</v>
          </cell>
          <cell r="C272" t="str">
            <v>Etas Community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0144373001</v>
          </cell>
          <cell r="I272" t="str">
            <v>ETAS COMMUNITY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409</v>
          </cell>
          <cell r="N272">
            <v>8900</v>
          </cell>
          <cell r="O272">
            <v>3640100</v>
          </cell>
          <cell r="P272">
            <v>1092030</v>
          </cell>
          <cell r="Q272">
            <v>0</v>
          </cell>
          <cell r="R272">
            <v>1092030</v>
          </cell>
          <cell r="S272">
            <v>1092030</v>
          </cell>
        </row>
        <row r="273">
          <cell r="B273" t="str">
            <v>055418</v>
          </cell>
          <cell r="C273" t="str">
            <v>Eton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0084797001</v>
          </cell>
          <cell r="I273" t="str">
            <v>ETON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200</v>
          </cell>
          <cell r="N273">
            <v>8900</v>
          </cell>
          <cell r="O273">
            <v>1780000</v>
          </cell>
          <cell r="P273">
            <v>534000</v>
          </cell>
          <cell r="Q273">
            <v>0</v>
          </cell>
          <cell r="R273">
            <v>534000</v>
          </cell>
          <cell r="S273">
            <v>534000</v>
          </cell>
        </row>
        <row r="274">
          <cell r="B274" t="str">
            <v>050206</v>
          </cell>
          <cell r="C274" t="str">
            <v>Freswota English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0084754001</v>
          </cell>
          <cell r="I274" t="str">
            <v>FRESH WOTA PRIMARY SCHOOL</v>
          </cell>
          <cell r="J274" t="str">
            <v>PS</v>
          </cell>
          <cell r="K274" t="str">
            <v>Yes</v>
          </cell>
          <cell r="L274" t="str">
            <v xml:space="preserve">1 2 3 4 5 6 7 8 </v>
          </cell>
          <cell r="M274">
            <v>525</v>
          </cell>
          <cell r="N274">
            <v>8900</v>
          </cell>
          <cell r="O274">
            <v>4672500</v>
          </cell>
          <cell r="P274">
            <v>1401750</v>
          </cell>
          <cell r="Q274">
            <v>0</v>
          </cell>
          <cell r="R274">
            <v>1401750</v>
          </cell>
          <cell r="S274">
            <v>1401750</v>
          </cell>
        </row>
        <row r="275">
          <cell r="B275" t="str">
            <v>050207</v>
          </cell>
          <cell r="C275" t="str">
            <v>Freswota French</v>
          </cell>
          <cell r="D275" t="str">
            <v>FRE</v>
          </cell>
          <cell r="E275" t="str">
            <v>Government of Vanuatu</v>
          </cell>
          <cell r="F275" t="str">
            <v>Efate</v>
          </cell>
          <cell r="G275" t="str">
            <v>Shefa</v>
          </cell>
          <cell r="H275" t="str">
            <v>0084754001</v>
          </cell>
          <cell r="I275" t="str">
            <v>FRESH WOTA PRIMARY SCHOOL</v>
          </cell>
          <cell r="J275" t="str">
            <v>PS</v>
          </cell>
          <cell r="K275" t="str">
            <v>Yes</v>
          </cell>
          <cell r="L275" t="str">
            <v xml:space="preserve">1 2 3 4 5 6 7 8 </v>
          </cell>
          <cell r="M275">
            <v>239</v>
          </cell>
          <cell r="N275">
            <v>8900</v>
          </cell>
          <cell r="O275">
            <v>2127100</v>
          </cell>
          <cell r="P275">
            <v>638130</v>
          </cell>
          <cell r="Q275">
            <v>0</v>
          </cell>
          <cell r="R275">
            <v>638130</v>
          </cell>
          <cell r="S275">
            <v>638130</v>
          </cell>
        </row>
        <row r="276">
          <cell r="B276" t="str">
            <v>054821</v>
          </cell>
          <cell r="C276" t="str">
            <v>Hiwelo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0084772001</v>
          </cell>
          <cell r="I276" t="str">
            <v>HIWELO PRIMARY SCHOOL</v>
          </cell>
          <cell r="J276" t="str">
            <v>PS</v>
          </cell>
          <cell r="K276" t="str">
            <v>No</v>
          </cell>
          <cell r="L276" t="str">
            <v xml:space="preserve">1 2 3 4 5 6 </v>
          </cell>
          <cell r="M276">
            <v>17</v>
          </cell>
          <cell r="N276">
            <v>8900</v>
          </cell>
          <cell r="O276">
            <v>151300</v>
          </cell>
          <cell r="P276">
            <v>45390</v>
          </cell>
          <cell r="Q276">
            <v>0</v>
          </cell>
          <cell r="R276">
            <v>45390</v>
          </cell>
          <cell r="S276">
            <v>45390</v>
          </cell>
        </row>
        <row r="277">
          <cell r="B277" t="str">
            <v>056022</v>
          </cell>
          <cell r="C277" t="str">
            <v>Ifira English Primary</v>
          </cell>
          <cell r="D277" t="str">
            <v>ENG</v>
          </cell>
          <cell r="E277" t="str">
            <v>Government of Vanuatu</v>
          </cell>
          <cell r="F277" t="str">
            <v>Ifira</v>
          </cell>
          <cell r="G277" t="str">
            <v>Shefa</v>
          </cell>
          <cell r="H277" t="str">
            <v>0084723001</v>
          </cell>
          <cell r="I277" t="str">
            <v>IFIRA JUNIOR SECONDARY SCHOOL</v>
          </cell>
          <cell r="J277" t="str">
            <v>PS</v>
          </cell>
          <cell r="K277" t="str">
            <v>Yes</v>
          </cell>
          <cell r="L277" t="str">
            <v xml:space="preserve">1 2 3 4 5 6 </v>
          </cell>
          <cell r="M277">
            <v>123</v>
          </cell>
          <cell r="N277">
            <v>8900</v>
          </cell>
          <cell r="O277">
            <v>1094700</v>
          </cell>
          <cell r="P277">
            <v>328410</v>
          </cell>
          <cell r="Q277">
            <v>0</v>
          </cell>
          <cell r="R277">
            <v>328410</v>
          </cell>
          <cell r="S277">
            <v>328410</v>
          </cell>
        </row>
        <row r="278">
          <cell r="B278" t="str">
            <v>054824</v>
          </cell>
          <cell r="C278" t="str">
            <v>Itakoma Primary</v>
          </cell>
          <cell r="D278" t="str">
            <v>FRE</v>
          </cell>
          <cell r="E278" t="str">
            <v>Government of Vanuatu</v>
          </cell>
          <cell r="F278" t="str">
            <v>Tongoa</v>
          </cell>
          <cell r="G278" t="str">
            <v>Shefa</v>
          </cell>
          <cell r="H278" t="str">
            <v>0084773001</v>
          </cell>
          <cell r="I278" t="str">
            <v>ECOLE PUBLIQUE ITAKOMA</v>
          </cell>
          <cell r="J278" t="str">
            <v>PS</v>
          </cell>
          <cell r="K278" t="str">
            <v>No</v>
          </cell>
          <cell r="L278" t="str">
            <v xml:space="preserve">1 2 3 4 5 6 7 8 </v>
          </cell>
          <cell r="M278">
            <v>63</v>
          </cell>
          <cell r="N278">
            <v>8900</v>
          </cell>
          <cell r="O278">
            <v>560700</v>
          </cell>
          <cell r="P278">
            <v>168210</v>
          </cell>
          <cell r="Q278">
            <v>0</v>
          </cell>
          <cell r="R278">
            <v>168210</v>
          </cell>
          <cell r="S278">
            <v>168210</v>
          </cell>
        </row>
        <row r="279">
          <cell r="B279" t="str">
            <v>054825</v>
          </cell>
          <cell r="C279" t="str">
            <v>Katundaula Primary</v>
          </cell>
          <cell r="D279" t="str">
            <v>FRE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0084775001</v>
          </cell>
          <cell r="I279" t="str">
            <v>ECOLE PUBLIQUE KUTUNDAULA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55</v>
          </cell>
          <cell r="N279">
            <v>8900</v>
          </cell>
          <cell r="O279">
            <v>489500</v>
          </cell>
          <cell r="P279">
            <v>146850</v>
          </cell>
          <cell r="Q279">
            <v>0</v>
          </cell>
          <cell r="R279">
            <v>146850</v>
          </cell>
          <cell r="S279">
            <v>146850</v>
          </cell>
        </row>
        <row r="280">
          <cell r="B280" t="str">
            <v>050221</v>
          </cell>
          <cell r="C280" t="str">
            <v>Kawenu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0084814001</v>
          </cell>
          <cell r="I280" t="str">
            <v>KAWENU PRIMARY SCHOOL</v>
          </cell>
          <cell r="J280" t="str">
            <v>PS</v>
          </cell>
          <cell r="K280" t="str">
            <v>No</v>
          </cell>
          <cell r="L280" t="str">
            <v xml:space="preserve">1 2 3 4 5 6 7 8 </v>
          </cell>
          <cell r="M280">
            <v>308</v>
          </cell>
          <cell r="N280">
            <v>8900</v>
          </cell>
          <cell r="O280">
            <v>2741200</v>
          </cell>
          <cell r="P280">
            <v>822360</v>
          </cell>
          <cell r="Q280">
            <v>0</v>
          </cell>
          <cell r="R280">
            <v>822360</v>
          </cell>
          <cell r="S280">
            <v>822360</v>
          </cell>
        </row>
        <row r="281">
          <cell r="B281" t="str">
            <v>055426</v>
          </cell>
          <cell r="C281" t="str">
            <v>Lagon II/St. Joseph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0084829001</v>
          </cell>
          <cell r="I281" t="str">
            <v>ST JOSEPH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380</v>
          </cell>
          <cell r="N281">
            <v>8900</v>
          </cell>
          <cell r="O281">
            <v>3382000</v>
          </cell>
          <cell r="P281">
            <v>1014600</v>
          </cell>
          <cell r="Q281">
            <v>0</v>
          </cell>
          <cell r="R281">
            <v>1014600</v>
          </cell>
          <cell r="S281">
            <v>1014600</v>
          </cell>
        </row>
        <row r="282">
          <cell r="B282" t="str">
            <v>054627</v>
          </cell>
          <cell r="C282" t="str">
            <v>Lamenu Primary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0084763001</v>
          </cell>
          <cell r="I282" t="str">
            <v>LAMENU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101</v>
          </cell>
          <cell r="N282">
            <v>8900</v>
          </cell>
          <cell r="O282">
            <v>898900</v>
          </cell>
          <cell r="P282">
            <v>269670</v>
          </cell>
          <cell r="Q282">
            <v>0</v>
          </cell>
          <cell r="R282">
            <v>269670</v>
          </cell>
          <cell r="S282">
            <v>269670</v>
          </cell>
        </row>
        <row r="283">
          <cell r="B283" t="str">
            <v>055428</v>
          </cell>
          <cell r="C283" t="str">
            <v>Lausake Primary</v>
          </cell>
          <cell r="D283" t="str">
            <v>ENG</v>
          </cell>
          <cell r="E283" t="str">
            <v>Government of Vanuatu</v>
          </cell>
          <cell r="F283" t="str">
            <v>Emao</v>
          </cell>
          <cell r="G283" t="str">
            <v>Shefa</v>
          </cell>
          <cell r="H283" t="str">
            <v>0084798001</v>
          </cell>
          <cell r="I283" t="str">
            <v>LAUSAKE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83</v>
          </cell>
          <cell r="N283">
            <v>8900</v>
          </cell>
          <cell r="O283">
            <v>738700</v>
          </cell>
          <cell r="P283">
            <v>221610</v>
          </cell>
          <cell r="Q283">
            <v>0</v>
          </cell>
          <cell r="R283">
            <v>221610</v>
          </cell>
          <cell r="S283">
            <v>221610</v>
          </cell>
        </row>
        <row r="284">
          <cell r="B284" t="str">
            <v>054629</v>
          </cell>
          <cell r="C284" t="str">
            <v>Lokopue</v>
          </cell>
          <cell r="D284" t="str">
            <v>FRE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0084764001</v>
          </cell>
          <cell r="I284" t="str">
            <v>ECOLE PUBLIQUE LOKOPUE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46</v>
          </cell>
          <cell r="N284">
            <v>8900</v>
          </cell>
          <cell r="O284">
            <v>409400</v>
          </cell>
          <cell r="P284">
            <v>122820</v>
          </cell>
          <cell r="Q284">
            <v>0</v>
          </cell>
          <cell r="R284">
            <v>122820</v>
          </cell>
          <cell r="S284">
            <v>122820</v>
          </cell>
        </row>
        <row r="285">
          <cell r="B285" t="str">
            <v>0554320</v>
          </cell>
          <cell r="C285" t="str">
            <v>Lonest (st Jean Marie Vianey Primaire)</v>
          </cell>
          <cell r="D285" t="str">
            <v>FRE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0084831001</v>
          </cell>
          <cell r="I285" t="str">
            <v>LONEST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99</v>
          </cell>
          <cell r="N285">
            <v>8900</v>
          </cell>
          <cell r="O285">
            <v>881100</v>
          </cell>
          <cell r="P285">
            <v>264330</v>
          </cell>
          <cell r="Q285">
            <v>0</v>
          </cell>
          <cell r="R285">
            <v>264330</v>
          </cell>
          <cell r="S285">
            <v>264330</v>
          </cell>
        </row>
        <row r="286">
          <cell r="B286" t="str">
            <v>0546409</v>
          </cell>
          <cell r="C286" t="str">
            <v>Lopeni</v>
          </cell>
          <cell r="D286" t="str">
            <v>ENG</v>
          </cell>
          <cell r="E286" t="str">
            <v>Government of Vanuatu</v>
          </cell>
          <cell r="F286" t="str">
            <v>Epi</v>
          </cell>
          <cell r="G286" t="str">
            <v>Shefa</v>
          </cell>
          <cell r="H286" t="str">
            <v>0136285003</v>
          </cell>
          <cell r="I286" t="str">
            <v>LOPENI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169</v>
          </cell>
          <cell r="N286">
            <v>8900</v>
          </cell>
          <cell r="O286">
            <v>1504100</v>
          </cell>
          <cell r="P286">
            <v>451230</v>
          </cell>
          <cell r="Q286">
            <v>0</v>
          </cell>
          <cell r="R286">
            <v>451230</v>
          </cell>
          <cell r="S286">
            <v>451230</v>
          </cell>
        </row>
        <row r="287">
          <cell r="B287" t="str">
            <v>054630</v>
          </cell>
          <cell r="C287" t="str">
            <v>Mabfilau Primary</v>
          </cell>
          <cell r="D287" t="str">
            <v>ENG</v>
          </cell>
          <cell r="E287" t="str">
            <v>Government of Vanuatu</v>
          </cell>
          <cell r="F287" t="str">
            <v>Epi</v>
          </cell>
          <cell r="G287" t="str">
            <v>Shefa</v>
          </cell>
          <cell r="H287" t="str">
            <v>0084789001</v>
          </cell>
          <cell r="I287" t="str">
            <v>MAFILAU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73</v>
          </cell>
          <cell r="N287">
            <v>8900</v>
          </cell>
          <cell r="O287">
            <v>649700</v>
          </cell>
          <cell r="P287">
            <v>194910</v>
          </cell>
          <cell r="Q287">
            <v>0</v>
          </cell>
          <cell r="R287">
            <v>194910</v>
          </cell>
          <cell r="S287">
            <v>194910</v>
          </cell>
        </row>
        <row r="288">
          <cell r="B288" t="str">
            <v>055232</v>
          </cell>
          <cell r="C288" t="str">
            <v>Makira Primary</v>
          </cell>
          <cell r="D288" t="str">
            <v>ENG</v>
          </cell>
          <cell r="E288" t="str">
            <v>Government of Vanuatu</v>
          </cell>
          <cell r="F288" t="str">
            <v>Makira</v>
          </cell>
          <cell r="G288" t="str">
            <v>Shefa</v>
          </cell>
          <cell r="H288" t="str">
            <v>0084815001</v>
          </cell>
          <cell r="I288" t="str">
            <v>MAKIRA PRIMARY SCHOOL</v>
          </cell>
          <cell r="J288" t="str">
            <v>PS</v>
          </cell>
          <cell r="K288" t="str">
            <v>No</v>
          </cell>
          <cell r="L288" t="str">
            <v xml:space="preserve">1 2 3 4 5 6 </v>
          </cell>
          <cell r="M288">
            <v>30</v>
          </cell>
          <cell r="N288">
            <v>8900</v>
          </cell>
          <cell r="O288">
            <v>267000</v>
          </cell>
          <cell r="P288">
            <v>80100</v>
          </cell>
          <cell r="Q288">
            <v>0</v>
          </cell>
          <cell r="R288">
            <v>80100</v>
          </cell>
          <cell r="S288">
            <v>80100</v>
          </cell>
        </row>
        <row r="289">
          <cell r="B289" t="str">
            <v>0554407</v>
          </cell>
          <cell r="C289" t="str">
            <v>Malasitabu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0144341001</v>
          </cell>
          <cell r="I289" t="str">
            <v>MALASITABU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208</v>
          </cell>
          <cell r="N289">
            <v>8900</v>
          </cell>
          <cell r="O289">
            <v>1851200</v>
          </cell>
          <cell r="P289">
            <v>555360</v>
          </cell>
          <cell r="Q289">
            <v>0</v>
          </cell>
          <cell r="R289">
            <v>555360</v>
          </cell>
          <cell r="S289">
            <v>555360</v>
          </cell>
        </row>
        <row r="290">
          <cell r="B290" t="str">
            <v>055433</v>
          </cell>
          <cell r="C290" t="str">
            <v>Malatia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0084816001</v>
          </cell>
          <cell r="I290" t="str">
            <v>MALATIA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88</v>
          </cell>
          <cell r="N290">
            <v>8900</v>
          </cell>
          <cell r="O290">
            <v>783200</v>
          </cell>
          <cell r="P290">
            <v>234960</v>
          </cell>
          <cell r="Q290">
            <v>0</v>
          </cell>
          <cell r="R290">
            <v>234960</v>
          </cell>
          <cell r="S290">
            <v>234960</v>
          </cell>
        </row>
        <row r="291">
          <cell r="B291" t="str">
            <v>055435</v>
          </cell>
          <cell r="C291" t="str">
            <v>Mangarongo Primary</v>
          </cell>
          <cell r="D291" t="str">
            <v>ENG</v>
          </cell>
          <cell r="E291" t="str">
            <v>Government of Vanuatu</v>
          </cell>
          <cell r="F291" t="str">
            <v>Emao</v>
          </cell>
          <cell r="G291" t="str">
            <v>Shefa</v>
          </cell>
          <cell r="H291" t="str">
            <v>0084799001</v>
          </cell>
          <cell r="I291" t="str">
            <v>MANGARONGO PRIMARY SCHOOL</v>
          </cell>
          <cell r="J291" t="str">
            <v>PS</v>
          </cell>
          <cell r="K291" t="str">
            <v>No</v>
          </cell>
          <cell r="L291" t="str">
            <v xml:space="preserve">1 2 3 4 5 6 7 8 </v>
          </cell>
          <cell r="M291">
            <v>108</v>
          </cell>
          <cell r="N291">
            <v>8900</v>
          </cell>
          <cell r="O291">
            <v>961200</v>
          </cell>
          <cell r="P291">
            <v>288360</v>
          </cell>
          <cell r="Q291">
            <v>0</v>
          </cell>
          <cell r="R291">
            <v>288360</v>
          </cell>
          <cell r="S291">
            <v>288360</v>
          </cell>
        </row>
        <row r="292">
          <cell r="B292" t="str">
            <v>055436</v>
          </cell>
          <cell r="C292" t="str">
            <v>Manua Primary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0084800001</v>
          </cell>
          <cell r="I292" t="str">
            <v>MANUA PRIMARY SCHOOL</v>
          </cell>
          <cell r="J292" t="str">
            <v>PS</v>
          </cell>
          <cell r="K292" t="str">
            <v>No</v>
          </cell>
          <cell r="L292" t="str">
            <v xml:space="preserve">1 2 3 4 5 6 7 8 </v>
          </cell>
          <cell r="M292">
            <v>275</v>
          </cell>
          <cell r="N292">
            <v>8900</v>
          </cell>
          <cell r="O292">
            <v>2447500</v>
          </cell>
          <cell r="P292">
            <v>734250</v>
          </cell>
          <cell r="Q292">
            <v>0</v>
          </cell>
          <cell r="R292">
            <v>734250</v>
          </cell>
          <cell r="S292">
            <v>734250</v>
          </cell>
        </row>
        <row r="293">
          <cell r="B293" t="str">
            <v>0554355</v>
          </cell>
          <cell r="C293" t="str">
            <v>Maumau Primary</v>
          </cell>
          <cell r="D293" t="str">
            <v>ENG</v>
          </cell>
          <cell r="E293" t="str">
            <v>Church (Government Assisted)</v>
          </cell>
          <cell r="F293" t="str">
            <v>Efate</v>
          </cell>
          <cell r="G293" t="str">
            <v>Shefa</v>
          </cell>
          <cell r="H293" t="str">
            <v>0094551001</v>
          </cell>
          <cell r="I293" t="str">
            <v>MAMAU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055439</v>
          </cell>
          <cell r="C294" t="str">
            <v>Melemaat Primary</v>
          </cell>
          <cell r="D294" t="str">
            <v>ENG</v>
          </cell>
          <cell r="E294" t="str">
            <v>Government of Vanuatu</v>
          </cell>
          <cell r="F294" t="str">
            <v>Efate</v>
          </cell>
          <cell r="G294" t="str">
            <v>Shefa</v>
          </cell>
          <cell r="H294" t="str">
            <v>0084819001</v>
          </cell>
          <cell r="I294" t="str">
            <v>MELEMAAT PRIMARY SCHOOL</v>
          </cell>
          <cell r="J294" t="str">
            <v>PS</v>
          </cell>
          <cell r="K294" t="str">
            <v>No</v>
          </cell>
          <cell r="L294" t="str">
            <v xml:space="preserve">1 2 3 4 5 6 7 8 </v>
          </cell>
          <cell r="M294">
            <v>426</v>
          </cell>
          <cell r="N294">
            <v>8900</v>
          </cell>
          <cell r="O294">
            <v>3791400</v>
          </cell>
          <cell r="P294">
            <v>1137420</v>
          </cell>
          <cell r="Q294">
            <v>0</v>
          </cell>
          <cell r="R294">
            <v>1137420</v>
          </cell>
          <cell r="S294">
            <v>1137420</v>
          </cell>
        </row>
        <row r="295">
          <cell r="B295" t="str">
            <v>0554411</v>
          </cell>
          <cell r="C295" t="str">
            <v>Nakuskasaru Primary</v>
          </cell>
          <cell r="D295" t="str">
            <v>ENG</v>
          </cell>
          <cell r="E295" t="str">
            <v>Government of Vanuatu</v>
          </cell>
          <cell r="F295" t="str">
            <v>Efate</v>
          </cell>
          <cell r="G295" t="str">
            <v>Shefa</v>
          </cell>
          <cell r="H295" t="str">
            <v>0138543001</v>
          </cell>
          <cell r="I295" t="str">
            <v>NAKUSKASARU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105</v>
          </cell>
          <cell r="N295">
            <v>8900</v>
          </cell>
          <cell r="O295">
            <v>934500</v>
          </cell>
          <cell r="P295">
            <v>280350</v>
          </cell>
          <cell r="Q295">
            <v>0</v>
          </cell>
          <cell r="R295">
            <v>280350</v>
          </cell>
          <cell r="S295">
            <v>280350</v>
          </cell>
        </row>
        <row r="296">
          <cell r="B296" t="str">
            <v>054841</v>
          </cell>
          <cell r="C296" t="str">
            <v>Naworaone Primary</v>
          </cell>
          <cell r="D296" t="str">
            <v>ENG</v>
          </cell>
          <cell r="E296" t="str">
            <v>Government of Vanuatu</v>
          </cell>
          <cell r="F296" t="str">
            <v>Tongoa</v>
          </cell>
          <cell r="G296" t="str">
            <v>Shefa</v>
          </cell>
          <cell r="H296" t="str">
            <v>0084776001</v>
          </cell>
          <cell r="I296" t="str">
            <v>NAWORAONE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136</v>
          </cell>
          <cell r="N296">
            <v>8900</v>
          </cell>
          <cell r="O296">
            <v>1210400</v>
          </cell>
          <cell r="P296">
            <v>363120</v>
          </cell>
          <cell r="Q296">
            <v>0</v>
          </cell>
          <cell r="R296">
            <v>363120</v>
          </cell>
          <cell r="S296">
            <v>363120</v>
          </cell>
        </row>
        <row r="297">
          <cell r="B297" t="str">
            <v>054642</v>
          </cell>
          <cell r="C297" t="str">
            <v>Nikaura Primary</v>
          </cell>
          <cell r="D297" t="str">
            <v>ENG</v>
          </cell>
          <cell r="E297" t="str">
            <v>Government of Vanuatu</v>
          </cell>
          <cell r="F297" t="str">
            <v>Epi</v>
          </cell>
          <cell r="G297" t="str">
            <v>Shefa</v>
          </cell>
          <cell r="H297" t="str">
            <v>0084791001</v>
          </cell>
          <cell r="I297" t="str">
            <v>NIKAURA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106</v>
          </cell>
          <cell r="N297">
            <v>8900</v>
          </cell>
          <cell r="O297">
            <v>943400</v>
          </cell>
          <cell r="P297">
            <v>283020</v>
          </cell>
          <cell r="Q297">
            <v>0</v>
          </cell>
          <cell r="R297">
            <v>283020</v>
          </cell>
          <cell r="S297">
            <v>283020</v>
          </cell>
        </row>
        <row r="298">
          <cell r="B298" t="str">
            <v>055145</v>
          </cell>
          <cell r="C298" t="str">
            <v>Nofo Primary</v>
          </cell>
          <cell r="D298" t="str">
            <v>ENG</v>
          </cell>
          <cell r="E298" t="str">
            <v>Government of Vanuatu</v>
          </cell>
          <cell r="F298" t="str">
            <v>Emae</v>
          </cell>
          <cell r="G298" t="str">
            <v>Shefa</v>
          </cell>
          <cell r="H298" t="str">
            <v>0084787001</v>
          </cell>
          <cell r="I298" t="str">
            <v>NOFO AND WORARANA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117</v>
          </cell>
          <cell r="N298">
            <v>8900</v>
          </cell>
          <cell r="O298">
            <v>1041300</v>
          </cell>
          <cell r="P298">
            <v>312390</v>
          </cell>
          <cell r="Q298">
            <v>0</v>
          </cell>
          <cell r="R298">
            <v>312390</v>
          </cell>
          <cell r="S298">
            <v>312390</v>
          </cell>
        </row>
        <row r="299">
          <cell r="B299" t="str">
            <v>054844</v>
          </cell>
          <cell r="C299" t="str">
            <v>Nottage Primary</v>
          </cell>
          <cell r="D299" t="str">
            <v>ENG</v>
          </cell>
          <cell r="E299" t="str">
            <v>Government of Vanuatu</v>
          </cell>
          <cell r="F299" t="str">
            <v>Tongoa</v>
          </cell>
          <cell r="G299" t="str">
            <v>Shefa</v>
          </cell>
          <cell r="H299" t="str">
            <v>0084778001</v>
          </cell>
          <cell r="I299" t="str">
            <v>NOTTAGE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108</v>
          </cell>
          <cell r="N299">
            <v>8900</v>
          </cell>
          <cell r="O299">
            <v>961200</v>
          </cell>
          <cell r="P299">
            <v>288360</v>
          </cell>
          <cell r="Q299">
            <v>0</v>
          </cell>
          <cell r="R299">
            <v>288360</v>
          </cell>
          <cell r="S299">
            <v>288360</v>
          </cell>
        </row>
        <row r="300">
          <cell r="B300" t="str">
            <v>0554393</v>
          </cell>
          <cell r="C300" t="str">
            <v>Nuakwanabu Primary</v>
          </cell>
          <cell r="D300" t="str">
            <v>ENG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0131781001</v>
          </cell>
          <cell r="I300" t="str">
            <v>NUAKWANABU PRIMARY SCHOOL</v>
          </cell>
          <cell r="J300" t="str">
            <v>PS</v>
          </cell>
          <cell r="K300" t="str">
            <v>No</v>
          </cell>
          <cell r="L300" t="str">
            <v xml:space="preserve">1 2 3 4 5 6 </v>
          </cell>
          <cell r="M300">
            <v>128</v>
          </cell>
          <cell r="N300">
            <v>8900</v>
          </cell>
          <cell r="O300">
            <v>1139200</v>
          </cell>
          <cell r="P300">
            <v>341760</v>
          </cell>
          <cell r="Q300">
            <v>0</v>
          </cell>
          <cell r="R300">
            <v>341760</v>
          </cell>
          <cell r="S300">
            <v>341760</v>
          </cell>
        </row>
        <row r="301">
          <cell r="B301" t="str">
            <v>055447</v>
          </cell>
          <cell r="C301" t="str">
            <v>Pango English Primary</v>
          </cell>
          <cell r="D301" t="str">
            <v>ENG</v>
          </cell>
          <cell r="E301" t="str">
            <v>Government of Vanuatu</v>
          </cell>
          <cell r="F301" t="str">
            <v>Efate</v>
          </cell>
          <cell r="G301" t="str">
            <v>Shefa</v>
          </cell>
          <cell r="H301" t="str">
            <v>0084802001</v>
          </cell>
          <cell r="I301" t="str">
            <v>PANGO PRIMARY SCHOOL</v>
          </cell>
          <cell r="J301" t="str">
            <v>PS</v>
          </cell>
          <cell r="K301" t="str">
            <v>No</v>
          </cell>
          <cell r="L301" t="str">
            <v xml:space="preserve">1 2 3 4 5 6 7 8 </v>
          </cell>
          <cell r="M301">
            <v>350</v>
          </cell>
          <cell r="N301">
            <v>8900</v>
          </cell>
          <cell r="O301">
            <v>3115000</v>
          </cell>
          <cell r="P301">
            <v>934500</v>
          </cell>
          <cell r="Q301">
            <v>0</v>
          </cell>
          <cell r="R301">
            <v>934500</v>
          </cell>
          <cell r="S301">
            <v>934500</v>
          </cell>
        </row>
        <row r="302">
          <cell r="B302" t="str">
            <v>054651</v>
          </cell>
          <cell r="C302" t="str">
            <v>Sara Primary</v>
          </cell>
          <cell r="D302" t="str">
            <v>ENG</v>
          </cell>
          <cell r="E302" t="str">
            <v>Government of Vanuatu</v>
          </cell>
          <cell r="F302" t="str">
            <v>Epi</v>
          </cell>
          <cell r="G302" t="str">
            <v>Shefa</v>
          </cell>
          <cell r="H302" t="str">
            <v>0084768001</v>
          </cell>
          <cell r="I302" t="str">
            <v>SARA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82</v>
          </cell>
          <cell r="N302">
            <v>8900</v>
          </cell>
          <cell r="O302">
            <v>729800</v>
          </cell>
          <cell r="P302">
            <v>218940</v>
          </cell>
          <cell r="Q302">
            <v>0</v>
          </cell>
          <cell r="R302">
            <v>218940</v>
          </cell>
          <cell r="S302">
            <v>218940</v>
          </cell>
        </row>
        <row r="303">
          <cell r="B303" t="str">
            <v>0554328</v>
          </cell>
          <cell r="C303" t="str">
            <v>Sea Side Community Primary</v>
          </cell>
          <cell r="D303" t="str">
            <v>ENG</v>
          </cell>
          <cell r="E303" t="str">
            <v>Church (Government Assisted)</v>
          </cell>
          <cell r="F303" t="str">
            <v>Efate</v>
          </cell>
          <cell r="G303" t="str">
            <v>Shefa</v>
          </cell>
          <cell r="H303" t="str">
            <v>0087030001</v>
          </cell>
          <cell r="I303" t="str">
            <v>SEASIDE COMMUNITY SCHOOL</v>
          </cell>
          <cell r="J303" t="str">
            <v>PS</v>
          </cell>
          <cell r="K303" t="str">
            <v>Yes</v>
          </cell>
          <cell r="L303" t="str">
            <v xml:space="preserve">1 2 3 4 5 6 </v>
          </cell>
          <cell r="M303">
            <v>209</v>
          </cell>
          <cell r="N303">
            <v>8900</v>
          </cell>
          <cell r="O303">
            <v>1860100</v>
          </cell>
          <cell r="P303">
            <v>558030</v>
          </cell>
          <cell r="Q303">
            <v>0</v>
          </cell>
          <cell r="R303">
            <v>558030</v>
          </cell>
          <cell r="S303">
            <v>558030</v>
          </cell>
        </row>
        <row r="304">
          <cell r="B304" t="str">
            <v>055455</v>
          </cell>
          <cell r="C304" t="str">
            <v>Suango French</v>
          </cell>
          <cell r="D304" t="str">
            <v>FRE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0084825001</v>
          </cell>
          <cell r="I304" t="str">
            <v>ECOLE PUBLIQUE DE SUANGO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240</v>
          </cell>
          <cell r="N304">
            <v>8900</v>
          </cell>
          <cell r="O304">
            <v>2136000</v>
          </cell>
          <cell r="P304">
            <v>640800</v>
          </cell>
          <cell r="Q304">
            <v>0</v>
          </cell>
          <cell r="R304">
            <v>640800</v>
          </cell>
          <cell r="S304">
            <v>640800</v>
          </cell>
        </row>
        <row r="305">
          <cell r="B305" t="str">
            <v>054656</v>
          </cell>
          <cell r="C305" t="str">
            <v>Susana</v>
          </cell>
          <cell r="D305" t="str">
            <v>ENG</v>
          </cell>
          <cell r="E305" t="str">
            <v>Church (Government Assisted)</v>
          </cell>
          <cell r="F305" t="str">
            <v>Epi</v>
          </cell>
          <cell r="G305" t="str">
            <v>Shefa</v>
          </cell>
          <cell r="H305" t="str">
            <v>0097114001</v>
          </cell>
          <cell r="I305" t="str">
            <v>SUSANA MATE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122</v>
          </cell>
          <cell r="N305">
            <v>8900</v>
          </cell>
          <cell r="O305">
            <v>1085800</v>
          </cell>
          <cell r="P305">
            <v>325740</v>
          </cell>
          <cell r="Q305">
            <v>0</v>
          </cell>
          <cell r="R305">
            <v>325740</v>
          </cell>
          <cell r="S305">
            <v>325740</v>
          </cell>
        </row>
        <row r="306">
          <cell r="B306" t="str">
            <v>055458</v>
          </cell>
          <cell r="C306" t="str">
            <v>Tangovawia</v>
          </cell>
          <cell r="D306" t="str">
            <v>ENG</v>
          </cell>
          <cell r="E306" t="str">
            <v>Government of Vanuatu</v>
          </cell>
          <cell r="F306" t="str">
            <v>Pele</v>
          </cell>
          <cell r="G306" t="str">
            <v>Shefa</v>
          </cell>
          <cell r="H306" t="str">
            <v>0084804001</v>
          </cell>
          <cell r="I306" t="str">
            <v>TANGOVAWIA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86</v>
          </cell>
          <cell r="N306">
            <v>8900</v>
          </cell>
          <cell r="O306">
            <v>765400</v>
          </cell>
          <cell r="P306">
            <v>229620</v>
          </cell>
          <cell r="Q306">
            <v>0</v>
          </cell>
          <cell r="R306">
            <v>229620</v>
          </cell>
          <cell r="S306">
            <v>229620</v>
          </cell>
        </row>
        <row r="307">
          <cell r="B307" t="str">
            <v>055860</v>
          </cell>
          <cell r="C307" t="str">
            <v>Tasiriki</v>
          </cell>
          <cell r="D307" t="str">
            <v>ENG</v>
          </cell>
          <cell r="E307" t="str">
            <v>Government of Vanuatu</v>
          </cell>
          <cell r="F307" t="str">
            <v>Moso</v>
          </cell>
          <cell r="G307" t="str">
            <v>Shefa</v>
          </cell>
          <cell r="H307" t="str">
            <v>0084808001</v>
          </cell>
          <cell r="I307" t="str">
            <v>TASARIKI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123</v>
          </cell>
          <cell r="N307">
            <v>8900</v>
          </cell>
          <cell r="O307">
            <v>1094700</v>
          </cell>
          <cell r="P307">
            <v>328410</v>
          </cell>
          <cell r="Q307">
            <v>0</v>
          </cell>
          <cell r="R307">
            <v>328410</v>
          </cell>
          <cell r="S307">
            <v>328410</v>
          </cell>
        </row>
        <row r="308">
          <cell r="B308" t="str">
            <v>050218</v>
          </cell>
          <cell r="C308" t="str">
            <v>Vila North</v>
          </cell>
          <cell r="D308" t="str">
            <v>ENG</v>
          </cell>
          <cell r="E308" t="str">
            <v>Government of Vanuatu</v>
          </cell>
          <cell r="F308" t="str">
            <v>Efate</v>
          </cell>
          <cell r="G308" t="str">
            <v>Shefa</v>
          </cell>
          <cell r="H308" t="str">
            <v>0084756001</v>
          </cell>
          <cell r="I308" t="str">
            <v>VILA NORTH SCHOOL</v>
          </cell>
          <cell r="J308" t="str">
            <v>PS</v>
          </cell>
          <cell r="K308" t="str">
            <v>Yes</v>
          </cell>
          <cell r="L308" t="str">
            <v xml:space="preserve">1 2 3 4 5 6 </v>
          </cell>
          <cell r="M308">
            <v>649</v>
          </cell>
          <cell r="N308">
            <v>8900</v>
          </cell>
          <cell r="O308">
            <v>5776100</v>
          </cell>
          <cell r="P308">
            <v>1732830</v>
          </cell>
          <cell r="Q308">
            <v>0</v>
          </cell>
          <cell r="R308">
            <v>1732830</v>
          </cell>
          <cell r="S308">
            <v>1732830</v>
          </cell>
        </row>
        <row r="309">
          <cell r="B309" t="str">
            <v>0546378</v>
          </cell>
          <cell r="C309" t="str">
            <v>Votlo</v>
          </cell>
          <cell r="D309" t="str">
            <v>FRE</v>
          </cell>
          <cell r="E309" t="str">
            <v>Government of Vanuatu</v>
          </cell>
          <cell r="F309" t="str">
            <v>Epi</v>
          </cell>
          <cell r="G309" t="str">
            <v>Shefa</v>
          </cell>
          <cell r="H309" t="str">
            <v>0098383001</v>
          </cell>
          <cell r="I309" t="str">
            <v>VOTLO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51</v>
          </cell>
          <cell r="N309">
            <v>8900</v>
          </cell>
          <cell r="O309">
            <v>453900</v>
          </cell>
          <cell r="P309">
            <v>136170</v>
          </cell>
          <cell r="Q309">
            <v>0</v>
          </cell>
          <cell r="R309">
            <v>136170</v>
          </cell>
          <cell r="S309">
            <v>136170</v>
          </cell>
        </row>
        <row r="310">
          <cell r="B310" t="str">
            <v>055162</v>
          </cell>
          <cell r="C310" t="str">
            <v>Worarana</v>
          </cell>
          <cell r="D310" t="str">
            <v>FRE</v>
          </cell>
          <cell r="E310" t="str">
            <v>Government of Vanuatu</v>
          </cell>
          <cell r="F310" t="str">
            <v>Emae</v>
          </cell>
          <cell r="G310" t="str">
            <v>Shefa</v>
          </cell>
          <cell r="H310" t="str">
            <v>0084795001</v>
          </cell>
          <cell r="I310" t="str">
            <v>ECOLE PUBLIQUE WORARANA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51</v>
          </cell>
          <cell r="N310">
            <v>8900</v>
          </cell>
          <cell r="O310">
            <v>453900</v>
          </cell>
          <cell r="P310">
            <v>136170</v>
          </cell>
          <cell r="Q310">
            <v>0</v>
          </cell>
          <cell r="R310">
            <v>136170</v>
          </cell>
          <cell r="S310">
            <v>136170</v>
          </cell>
        </row>
        <row r="311">
          <cell r="B311" t="str">
            <v>066701</v>
          </cell>
          <cell r="C311" t="str">
            <v>Analgauhat</v>
          </cell>
          <cell r="D311" t="str">
            <v>ENG</v>
          </cell>
          <cell r="E311" t="str">
            <v>Government of Vanuatu</v>
          </cell>
          <cell r="F311" t="str">
            <v>Aneityum</v>
          </cell>
          <cell r="G311" t="str">
            <v>Tafea</v>
          </cell>
          <cell r="H311" t="str">
            <v>0085008001</v>
          </cell>
          <cell r="I311" t="str">
            <v>ANALGAUHAT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177</v>
          </cell>
          <cell r="N311">
            <v>8900</v>
          </cell>
          <cell r="O311">
            <v>1575300</v>
          </cell>
          <cell r="P311">
            <v>472590</v>
          </cell>
          <cell r="Q311">
            <v>0</v>
          </cell>
          <cell r="R311">
            <v>472590</v>
          </cell>
          <cell r="S311">
            <v>472590</v>
          </cell>
        </row>
        <row r="312">
          <cell r="B312" t="str">
            <v>066491</v>
          </cell>
          <cell r="C312" t="str">
            <v>Day Spring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0085005001</v>
          </cell>
          <cell r="I312" t="str">
            <v>DAY SPRING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89</v>
          </cell>
          <cell r="N312">
            <v>8900</v>
          </cell>
          <cell r="O312">
            <v>792100</v>
          </cell>
          <cell r="P312">
            <v>237630</v>
          </cell>
          <cell r="Q312">
            <v>0</v>
          </cell>
          <cell r="R312">
            <v>237630</v>
          </cell>
          <cell r="S312">
            <v>237630</v>
          </cell>
        </row>
        <row r="313">
          <cell r="B313" t="str">
            <v>066304</v>
          </cell>
          <cell r="C313" t="str">
            <v>Dillon's Bay</v>
          </cell>
          <cell r="D313" t="str">
            <v>ENG</v>
          </cell>
          <cell r="E313" t="str">
            <v>Government of Vanuatu</v>
          </cell>
          <cell r="F313" t="str">
            <v>Erromango</v>
          </cell>
          <cell r="G313" t="str">
            <v>Tafea</v>
          </cell>
          <cell r="H313" t="str">
            <v>0084951001</v>
          </cell>
          <cell r="I313" t="str">
            <v>DILLON'S BAY PRIMARY SCHOOL</v>
          </cell>
          <cell r="J313" t="str">
            <v>PS</v>
          </cell>
          <cell r="K313" t="str">
            <v>Yes</v>
          </cell>
          <cell r="L313" t="str">
            <v xml:space="preserve">1 2 3 4 5 6 </v>
          </cell>
          <cell r="M313">
            <v>66</v>
          </cell>
          <cell r="N313">
            <v>8900</v>
          </cell>
          <cell r="O313">
            <v>587400</v>
          </cell>
          <cell r="P313">
            <v>176220</v>
          </cell>
          <cell r="Q313">
            <v>0</v>
          </cell>
          <cell r="R313">
            <v>176220</v>
          </cell>
          <cell r="S313">
            <v>176220</v>
          </cell>
        </row>
        <row r="314">
          <cell r="B314" t="str">
            <v>066405</v>
          </cell>
          <cell r="C314" t="str">
            <v>Dillon's Bay</v>
          </cell>
          <cell r="D314" t="str">
            <v>FRE</v>
          </cell>
          <cell r="E314" t="str">
            <v>Government of Vanuatu</v>
          </cell>
          <cell r="F314" t="str">
            <v>Erromango</v>
          </cell>
          <cell r="G314" t="str">
            <v>Tafea</v>
          </cell>
          <cell r="H314" t="str">
            <v>0084951001</v>
          </cell>
          <cell r="I314" t="str">
            <v>DILLON'S BAY PRIMARY SCHOOL</v>
          </cell>
          <cell r="J314" t="str">
            <v>PS</v>
          </cell>
          <cell r="K314" t="str">
            <v>Yes</v>
          </cell>
          <cell r="L314" t="str">
            <v xml:space="preserve">1 2 3 4 5 6 </v>
          </cell>
          <cell r="M314">
            <v>46</v>
          </cell>
          <cell r="N314">
            <v>8900</v>
          </cell>
          <cell r="O314">
            <v>409400</v>
          </cell>
          <cell r="P314">
            <v>122820</v>
          </cell>
          <cell r="Q314">
            <v>0</v>
          </cell>
          <cell r="R314">
            <v>122820</v>
          </cell>
          <cell r="S314">
            <v>122820</v>
          </cell>
        </row>
        <row r="315">
          <cell r="B315" t="str">
            <v>066406</v>
          </cell>
          <cell r="C315" t="str">
            <v>Dip Point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0084954001</v>
          </cell>
          <cell r="I315" t="str">
            <v>DIP POINT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120</v>
          </cell>
          <cell r="N315">
            <v>8900</v>
          </cell>
          <cell r="O315">
            <v>1068000</v>
          </cell>
          <cell r="P315">
            <v>320400</v>
          </cell>
          <cell r="Q315">
            <v>0</v>
          </cell>
          <cell r="R315">
            <v>320400</v>
          </cell>
          <cell r="S315">
            <v>320400</v>
          </cell>
        </row>
        <row r="316">
          <cell r="B316" t="str">
            <v>0664572</v>
          </cell>
          <cell r="C316" t="str">
            <v>Emaio Primary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0016936001</v>
          </cell>
          <cell r="I316" t="str">
            <v>TAFEA PEB</v>
          </cell>
          <cell r="J316" t="str">
            <v>PS</v>
          </cell>
          <cell r="K316" t="str">
            <v>No</v>
          </cell>
          <cell r="L316" t="str">
            <v xml:space="preserve">1 2 3 </v>
          </cell>
          <cell r="M316">
            <v>0</v>
          </cell>
          <cell r="N316">
            <v>8900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 t="str">
            <v>0664493</v>
          </cell>
          <cell r="C317" t="str">
            <v>Enekis</v>
          </cell>
          <cell r="D317" t="str">
            <v>ENG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0098393001</v>
          </cell>
          <cell r="I317" t="str">
            <v>ENEKIS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123</v>
          </cell>
          <cell r="N317">
            <v>8900</v>
          </cell>
          <cell r="O317">
            <v>1094700</v>
          </cell>
          <cell r="P317">
            <v>328410</v>
          </cell>
          <cell r="Q317">
            <v>0</v>
          </cell>
          <cell r="R317">
            <v>328410</v>
          </cell>
          <cell r="S317">
            <v>328410</v>
          </cell>
        </row>
        <row r="318">
          <cell r="B318" t="str">
            <v>066409</v>
          </cell>
          <cell r="C318" t="str">
            <v>Eniou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0084955001</v>
          </cell>
          <cell r="I318" t="str">
            <v>ENIOU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186</v>
          </cell>
          <cell r="N318">
            <v>8900</v>
          </cell>
          <cell r="O318">
            <v>1655400</v>
          </cell>
          <cell r="P318">
            <v>496620</v>
          </cell>
          <cell r="Q318">
            <v>0</v>
          </cell>
          <cell r="R318">
            <v>496620</v>
          </cell>
          <cell r="S318">
            <v>496620</v>
          </cell>
        </row>
        <row r="319">
          <cell r="B319" t="str">
            <v>066410</v>
          </cell>
          <cell r="C319" t="str">
            <v>Enkatalei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0085018001</v>
          </cell>
          <cell r="I319" t="str">
            <v>ENKATALEI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182</v>
          </cell>
          <cell r="N319">
            <v>8900</v>
          </cell>
          <cell r="O319">
            <v>1619800</v>
          </cell>
          <cell r="P319">
            <v>485940</v>
          </cell>
          <cell r="Q319">
            <v>0</v>
          </cell>
          <cell r="R319">
            <v>485940</v>
          </cell>
          <cell r="S319">
            <v>485940</v>
          </cell>
        </row>
        <row r="320">
          <cell r="B320" t="str">
            <v>0664474</v>
          </cell>
          <cell r="C320" t="str">
            <v>Entan-Vui (Hebron) Primary</v>
          </cell>
          <cell r="D320" t="str">
            <v>ENG</v>
          </cell>
          <cell r="F320" t="str">
            <v>Tanna</v>
          </cell>
          <cell r="G320" t="str">
            <v>Tafea</v>
          </cell>
          <cell r="H320" t="str">
            <v>0098404001</v>
          </cell>
          <cell r="I320" t="str">
            <v>ENTAN - VUI PRIMARY SCHOOL</v>
          </cell>
        </row>
        <row r="321">
          <cell r="B321" t="str">
            <v>066411</v>
          </cell>
          <cell r="C321" t="str">
            <v>Fetukai</v>
          </cell>
          <cell r="D321" t="str">
            <v>ENG</v>
          </cell>
          <cell r="E321" t="str">
            <v>Government of Vanuatu</v>
          </cell>
          <cell r="F321" t="str">
            <v>Tanna</v>
          </cell>
          <cell r="G321" t="str">
            <v>Tafea</v>
          </cell>
          <cell r="H321" t="str">
            <v>0084956001</v>
          </cell>
          <cell r="I321" t="str">
            <v>FETUKAI PRIMARY SCHOOL</v>
          </cell>
          <cell r="J321" t="str">
            <v>PS</v>
          </cell>
          <cell r="K321" t="str">
            <v>No</v>
          </cell>
          <cell r="L321" t="str">
            <v xml:space="preserve">1 2 3 4 5 6 7 8 </v>
          </cell>
          <cell r="M321">
            <v>241</v>
          </cell>
          <cell r="N321">
            <v>8900</v>
          </cell>
          <cell r="O321">
            <v>2144900</v>
          </cell>
          <cell r="P321">
            <v>643470</v>
          </cell>
          <cell r="Q321">
            <v>0</v>
          </cell>
          <cell r="R321">
            <v>643470</v>
          </cell>
          <cell r="S321">
            <v>643470</v>
          </cell>
        </row>
        <row r="322">
          <cell r="B322" t="str">
            <v>066412</v>
          </cell>
          <cell r="C322" t="str">
            <v>Green Hill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0085016001</v>
          </cell>
          <cell r="I322" t="str">
            <v>GREEN HILL PRIMARY SCHOOL</v>
          </cell>
          <cell r="J322" t="str">
            <v>PS</v>
          </cell>
          <cell r="K322" t="str">
            <v>Yes</v>
          </cell>
          <cell r="L322" t="str">
            <v xml:space="preserve">1 2 3 4 5 6 </v>
          </cell>
          <cell r="M322">
            <v>126</v>
          </cell>
          <cell r="N322">
            <v>8900</v>
          </cell>
          <cell r="O322">
            <v>1121400</v>
          </cell>
          <cell r="P322">
            <v>336420</v>
          </cell>
          <cell r="Q322">
            <v>0</v>
          </cell>
          <cell r="R322">
            <v>336420</v>
          </cell>
          <cell r="S322">
            <v>336420</v>
          </cell>
        </row>
        <row r="323">
          <cell r="B323" t="str">
            <v>066418</v>
          </cell>
          <cell r="C323" t="str">
            <v>Ikiti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0085023001</v>
          </cell>
          <cell r="I323" t="str">
            <v>IKITI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231</v>
          </cell>
          <cell r="N323">
            <v>8900</v>
          </cell>
          <cell r="O323">
            <v>2055900</v>
          </cell>
          <cell r="P323">
            <v>616770</v>
          </cell>
          <cell r="Q323">
            <v>0</v>
          </cell>
          <cell r="R323">
            <v>616770</v>
          </cell>
          <cell r="S323">
            <v>616770</v>
          </cell>
        </row>
        <row r="324">
          <cell r="B324" t="str">
            <v>0664475</v>
          </cell>
          <cell r="C324" t="str">
            <v>Ilvu alam</v>
          </cell>
          <cell r="D324" t="str">
            <v>FRE</v>
          </cell>
          <cell r="E324" t="str">
            <v>Church (Government Assisted)</v>
          </cell>
          <cell r="F324" t="str">
            <v>Erromango</v>
          </cell>
          <cell r="G324" t="str">
            <v>Tafea</v>
          </cell>
          <cell r="H324" t="str">
            <v>0103594001</v>
          </cell>
          <cell r="I324" t="str">
            <v>ILVU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28</v>
          </cell>
          <cell r="N324">
            <v>8900</v>
          </cell>
          <cell r="O324">
            <v>249200</v>
          </cell>
          <cell r="P324">
            <v>74760</v>
          </cell>
          <cell r="Q324">
            <v>0</v>
          </cell>
          <cell r="R324">
            <v>74760</v>
          </cell>
          <cell r="S324">
            <v>74760</v>
          </cell>
        </row>
        <row r="325">
          <cell r="B325" t="str">
            <v>066419</v>
          </cell>
          <cell r="C325" t="str">
            <v>Imafen</v>
          </cell>
          <cell r="D325" t="str">
            <v>FRE</v>
          </cell>
          <cell r="E325" t="str">
            <v>Church (Government Assisted)</v>
          </cell>
          <cell r="F325" t="str">
            <v>Tanna</v>
          </cell>
          <cell r="G325" t="str">
            <v>Tafea</v>
          </cell>
          <cell r="H325" t="str">
            <v>0085024001</v>
          </cell>
          <cell r="I325" t="str">
            <v>IMAFEN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158</v>
          </cell>
          <cell r="N325">
            <v>8900</v>
          </cell>
          <cell r="O325">
            <v>1406200</v>
          </cell>
          <cell r="P325">
            <v>421860</v>
          </cell>
          <cell r="Q325">
            <v>0</v>
          </cell>
          <cell r="R325">
            <v>421860</v>
          </cell>
          <cell r="S325">
            <v>421860</v>
          </cell>
        </row>
        <row r="326">
          <cell r="B326" t="str">
            <v>066420</v>
          </cell>
          <cell r="C326" t="str">
            <v>Imaki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0085026001</v>
          </cell>
          <cell r="I326" t="str">
            <v>IMAKI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247</v>
          </cell>
          <cell r="N326">
            <v>8900</v>
          </cell>
          <cell r="O326">
            <v>2198300</v>
          </cell>
          <cell r="P326">
            <v>659490</v>
          </cell>
          <cell r="Q326">
            <v>0</v>
          </cell>
          <cell r="R326">
            <v>659490</v>
          </cell>
          <cell r="S326">
            <v>659490</v>
          </cell>
        </row>
        <row r="327">
          <cell r="B327" t="str">
            <v>066421</v>
          </cell>
          <cell r="C327" t="str">
            <v>Imanaka</v>
          </cell>
          <cell r="D327" t="str">
            <v>FRE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0084960001</v>
          </cell>
          <cell r="I327" t="str">
            <v>IMANAKA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14</v>
          </cell>
          <cell r="N327">
            <v>8900</v>
          </cell>
          <cell r="O327">
            <v>124600</v>
          </cell>
          <cell r="P327">
            <v>37380</v>
          </cell>
          <cell r="Q327">
            <v>3560</v>
          </cell>
          <cell r="R327">
            <v>33820</v>
          </cell>
          <cell r="S327">
            <v>33820</v>
          </cell>
        </row>
        <row r="328">
          <cell r="B328" t="str">
            <v>066425</v>
          </cell>
          <cell r="C328" t="str">
            <v>Iquaramanu</v>
          </cell>
          <cell r="D328" t="str">
            <v>ENG</v>
          </cell>
          <cell r="E328" t="str">
            <v>Government of Vanuatu</v>
          </cell>
          <cell r="F328" t="str">
            <v>Tanna</v>
          </cell>
          <cell r="G328" t="str">
            <v>Tafea</v>
          </cell>
          <cell r="H328" t="str">
            <v>0084962001</v>
          </cell>
          <cell r="I328" t="str">
            <v>IQUARAMANU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150</v>
          </cell>
          <cell r="N328">
            <v>8900</v>
          </cell>
          <cell r="O328">
            <v>1335000</v>
          </cell>
          <cell r="P328">
            <v>400500</v>
          </cell>
          <cell r="Q328">
            <v>0</v>
          </cell>
          <cell r="R328">
            <v>400500</v>
          </cell>
          <cell r="S328">
            <v>400500</v>
          </cell>
        </row>
        <row r="329">
          <cell r="B329" t="str">
            <v>066423</v>
          </cell>
          <cell r="C329" t="str">
            <v>Irumori</v>
          </cell>
          <cell r="D329" t="str">
            <v>ENG</v>
          </cell>
          <cell r="E329" t="str">
            <v>Government of Vanuatu</v>
          </cell>
          <cell r="F329" t="str">
            <v>Aniwa</v>
          </cell>
          <cell r="G329" t="str">
            <v>Tafea</v>
          </cell>
          <cell r="H329" t="str">
            <v>0084961001</v>
          </cell>
          <cell r="I329" t="str">
            <v>IRUMORI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72</v>
          </cell>
          <cell r="N329">
            <v>8900</v>
          </cell>
          <cell r="O329">
            <v>640800</v>
          </cell>
          <cell r="P329">
            <v>192240</v>
          </cell>
          <cell r="Q329">
            <v>0</v>
          </cell>
          <cell r="R329">
            <v>192240</v>
          </cell>
          <cell r="S329">
            <v>192240</v>
          </cell>
        </row>
        <row r="330">
          <cell r="B330" t="str">
            <v>066426</v>
          </cell>
          <cell r="C330" t="str">
            <v>Isaka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0084964001</v>
          </cell>
          <cell r="I330" t="str">
            <v>ISAKA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278</v>
          </cell>
          <cell r="N330">
            <v>8900</v>
          </cell>
          <cell r="O330">
            <v>2474200</v>
          </cell>
          <cell r="P330">
            <v>742260</v>
          </cell>
          <cell r="Q330">
            <v>0</v>
          </cell>
          <cell r="R330">
            <v>742260</v>
          </cell>
          <cell r="S330">
            <v>742260</v>
          </cell>
        </row>
        <row r="331">
          <cell r="B331" t="str">
            <v>066428</v>
          </cell>
          <cell r="C331" t="str">
            <v>Isangel English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0087412001</v>
          </cell>
          <cell r="I331" t="str">
            <v>ISANGEL CENTRAL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180</v>
          </cell>
          <cell r="N331">
            <v>8900</v>
          </cell>
          <cell r="O331">
            <v>1602000</v>
          </cell>
          <cell r="P331">
            <v>480600</v>
          </cell>
          <cell r="Q331">
            <v>0</v>
          </cell>
          <cell r="R331">
            <v>480600</v>
          </cell>
          <cell r="S331">
            <v>480600</v>
          </cell>
        </row>
        <row r="332">
          <cell r="B332" t="str">
            <v>066529</v>
          </cell>
          <cell r="C332" t="str">
            <v>Ishia</v>
          </cell>
          <cell r="D332" t="str">
            <v>ENG</v>
          </cell>
          <cell r="E332" t="str">
            <v>Government of Vanuatu</v>
          </cell>
          <cell r="F332" t="str">
            <v>Futuna</v>
          </cell>
          <cell r="G332" t="str">
            <v>Tafea</v>
          </cell>
          <cell r="H332" t="str">
            <v>0085007001</v>
          </cell>
          <cell r="I332" t="str">
            <v>ISHIA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130</v>
          </cell>
          <cell r="N332">
            <v>8900</v>
          </cell>
          <cell r="O332">
            <v>1157000</v>
          </cell>
          <cell r="P332">
            <v>347100</v>
          </cell>
          <cell r="Q332">
            <v>0</v>
          </cell>
          <cell r="R332">
            <v>347100</v>
          </cell>
          <cell r="S332">
            <v>347100</v>
          </cell>
        </row>
        <row r="333">
          <cell r="B333" t="str">
            <v>066430</v>
          </cell>
          <cell r="C333" t="str">
            <v>Isla</v>
          </cell>
          <cell r="D333" t="str">
            <v>ENG</v>
          </cell>
          <cell r="E333" t="str">
            <v>Government of Vanuatu</v>
          </cell>
          <cell r="F333" t="str">
            <v>Tanna</v>
          </cell>
          <cell r="G333" t="str">
            <v>Tafea</v>
          </cell>
          <cell r="H333" t="str">
            <v>0103592001</v>
          </cell>
          <cell r="I333" t="str">
            <v>ISLA,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181</v>
          </cell>
          <cell r="N333">
            <v>8900</v>
          </cell>
          <cell r="O333">
            <v>1610900</v>
          </cell>
          <cell r="P333">
            <v>483270</v>
          </cell>
          <cell r="Q333">
            <v>0</v>
          </cell>
          <cell r="R333">
            <v>483270</v>
          </cell>
          <cell r="S333">
            <v>483270</v>
          </cell>
        </row>
        <row r="334">
          <cell r="B334" t="str">
            <v>066431</v>
          </cell>
          <cell r="C334" t="str">
            <v>Itaku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0085118001</v>
          </cell>
          <cell r="I334" t="str">
            <v>ITAKU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147</v>
          </cell>
          <cell r="N334">
            <v>8900</v>
          </cell>
          <cell r="O334">
            <v>1308300</v>
          </cell>
          <cell r="P334">
            <v>392490</v>
          </cell>
          <cell r="Q334">
            <v>0</v>
          </cell>
          <cell r="R334">
            <v>392490</v>
          </cell>
          <cell r="S334">
            <v>392490</v>
          </cell>
        </row>
        <row r="335">
          <cell r="B335" t="str">
            <v>066432</v>
          </cell>
          <cell r="C335" t="str">
            <v>Iwunmit</v>
          </cell>
          <cell r="D335" t="str">
            <v>ENG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0084968001</v>
          </cell>
          <cell r="I335" t="str">
            <v>IWUNMIT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180</v>
          </cell>
          <cell r="N335">
            <v>8900</v>
          </cell>
          <cell r="O335">
            <v>1602000</v>
          </cell>
          <cell r="P335">
            <v>480600</v>
          </cell>
          <cell r="Q335">
            <v>0</v>
          </cell>
          <cell r="R335">
            <v>480600</v>
          </cell>
          <cell r="S335">
            <v>480600</v>
          </cell>
        </row>
        <row r="336">
          <cell r="B336" t="str">
            <v>066433</v>
          </cell>
          <cell r="C336" t="str">
            <v>Kamahau (Karimasanga)</v>
          </cell>
          <cell r="D336" t="str">
            <v>ENG</v>
          </cell>
          <cell r="E336" t="str">
            <v>Church (Government Assisted)</v>
          </cell>
          <cell r="F336" t="str">
            <v>Tanna</v>
          </cell>
          <cell r="G336" t="str">
            <v>Tafea</v>
          </cell>
          <cell r="H336" t="str">
            <v>0085028001</v>
          </cell>
          <cell r="I336" t="str">
            <v>KAMAHAU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117</v>
          </cell>
          <cell r="N336">
            <v>8900</v>
          </cell>
          <cell r="O336">
            <v>1041300</v>
          </cell>
          <cell r="P336">
            <v>312390</v>
          </cell>
          <cell r="Q336">
            <v>0</v>
          </cell>
          <cell r="R336">
            <v>312390</v>
          </cell>
          <cell r="S336">
            <v>312390</v>
          </cell>
        </row>
        <row r="337">
          <cell r="B337" t="str">
            <v>066435</v>
          </cell>
          <cell r="C337" t="str">
            <v>King's Cross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0084970001</v>
          </cell>
          <cell r="I337" t="str">
            <v>KINGS CROSS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85</v>
          </cell>
          <cell r="N337">
            <v>8900</v>
          </cell>
          <cell r="O337">
            <v>756500</v>
          </cell>
          <cell r="P337">
            <v>226950</v>
          </cell>
          <cell r="Q337">
            <v>0</v>
          </cell>
          <cell r="R337">
            <v>226950</v>
          </cell>
          <cell r="S337">
            <v>226950</v>
          </cell>
        </row>
        <row r="338">
          <cell r="B338" t="str">
            <v>066436</v>
          </cell>
          <cell r="C338" t="str">
            <v>Kwamera</v>
          </cell>
          <cell r="D338" t="str">
            <v>ENG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0084972001</v>
          </cell>
          <cell r="I338" t="str">
            <v>KWAMERA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146</v>
          </cell>
          <cell r="N338">
            <v>8900</v>
          </cell>
          <cell r="O338">
            <v>1299400</v>
          </cell>
          <cell r="P338">
            <v>389820</v>
          </cell>
          <cell r="Q338">
            <v>0</v>
          </cell>
          <cell r="R338">
            <v>389820</v>
          </cell>
          <cell r="S338">
            <v>389820</v>
          </cell>
        </row>
        <row r="339">
          <cell r="B339" t="str">
            <v>066438</v>
          </cell>
          <cell r="C339" t="str">
            <v>Labongtaoua</v>
          </cell>
          <cell r="D339" t="str">
            <v>FRE</v>
          </cell>
          <cell r="E339" t="str">
            <v>Government of Vanuatu</v>
          </cell>
          <cell r="F339" t="str">
            <v>Tanna</v>
          </cell>
          <cell r="G339" t="str">
            <v>Tafea</v>
          </cell>
          <cell r="H339" t="str">
            <v>0084974001</v>
          </cell>
          <cell r="I339" t="str">
            <v>LAPANGTAWA PRIMARY SHOOL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68</v>
          </cell>
          <cell r="N339">
            <v>8900</v>
          </cell>
          <cell r="O339">
            <v>605200</v>
          </cell>
          <cell r="P339">
            <v>181560</v>
          </cell>
          <cell r="Q339">
            <v>0</v>
          </cell>
          <cell r="R339">
            <v>181560</v>
          </cell>
          <cell r="S339">
            <v>181560</v>
          </cell>
        </row>
        <row r="340">
          <cell r="B340" t="str">
            <v>066440</v>
          </cell>
          <cell r="C340" t="str">
            <v>Lamanaruan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0085017001</v>
          </cell>
          <cell r="I340" t="str">
            <v>LAMANARUAN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61</v>
          </cell>
          <cell r="N340">
            <v>8900</v>
          </cell>
          <cell r="O340">
            <v>542900</v>
          </cell>
          <cell r="P340">
            <v>162870</v>
          </cell>
          <cell r="Q340">
            <v>0</v>
          </cell>
          <cell r="R340">
            <v>162870</v>
          </cell>
          <cell r="S340">
            <v>162870</v>
          </cell>
        </row>
        <row r="341">
          <cell r="B341" t="str">
            <v>066441</v>
          </cell>
          <cell r="C341" t="str">
            <v>Lamenaura</v>
          </cell>
          <cell r="D341" t="str">
            <v>FRE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0085122001</v>
          </cell>
          <cell r="I341" t="str">
            <v>LAMANAURA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108</v>
          </cell>
          <cell r="N341">
            <v>8900</v>
          </cell>
          <cell r="O341">
            <v>961200</v>
          </cell>
          <cell r="P341">
            <v>288360</v>
          </cell>
          <cell r="Q341">
            <v>0</v>
          </cell>
          <cell r="R341">
            <v>288360</v>
          </cell>
          <cell r="S341">
            <v>288360</v>
          </cell>
        </row>
        <row r="342">
          <cell r="B342" t="str">
            <v>066415</v>
          </cell>
          <cell r="C342" t="str">
            <v>Lamkail</v>
          </cell>
          <cell r="D342" t="str">
            <v>ENG</v>
          </cell>
          <cell r="E342" t="str">
            <v>Government of Vanuatu</v>
          </cell>
          <cell r="F342" t="str">
            <v>Tanna</v>
          </cell>
          <cell r="G342" t="str">
            <v>Tafea</v>
          </cell>
          <cell r="H342" t="str">
            <v>0084958001</v>
          </cell>
          <cell r="I342" t="str">
            <v>LAMKAIL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217</v>
          </cell>
          <cell r="N342">
            <v>8900</v>
          </cell>
          <cell r="O342">
            <v>1931300</v>
          </cell>
          <cell r="P342">
            <v>579390</v>
          </cell>
          <cell r="Q342">
            <v>0</v>
          </cell>
          <cell r="R342">
            <v>579390</v>
          </cell>
          <cell r="S342">
            <v>579390</v>
          </cell>
        </row>
        <row r="343">
          <cell r="B343" t="str">
            <v>066443</v>
          </cell>
          <cell r="C343" t="str">
            <v>Lamlu</v>
          </cell>
          <cell r="D343" t="str">
            <v>FRE</v>
          </cell>
          <cell r="E343" t="str">
            <v>Church (Government Assisted)</v>
          </cell>
          <cell r="F343" t="str">
            <v>Tanna</v>
          </cell>
          <cell r="G343" t="str">
            <v>Tafea</v>
          </cell>
          <cell r="H343" t="str">
            <v>0085119001</v>
          </cell>
          <cell r="I343" t="str">
            <v>LAMLU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146</v>
          </cell>
          <cell r="N343">
            <v>8900</v>
          </cell>
          <cell r="O343">
            <v>1299400</v>
          </cell>
          <cell r="P343">
            <v>389820</v>
          </cell>
          <cell r="Q343">
            <v>0</v>
          </cell>
          <cell r="R343">
            <v>389820</v>
          </cell>
          <cell r="S343">
            <v>389820</v>
          </cell>
        </row>
        <row r="344">
          <cell r="B344" t="str">
            <v>066444</v>
          </cell>
          <cell r="C344" t="str">
            <v>Lamnatou</v>
          </cell>
          <cell r="D344" t="str">
            <v>FRE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0084976001</v>
          </cell>
          <cell r="I344" t="str">
            <v>LAMNATOU PRIMARY SCHOOL</v>
          </cell>
          <cell r="J344" t="str">
            <v>PS</v>
          </cell>
          <cell r="K344" t="str">
            <v>No</v>
          </cell>
          <cell r="L344" t="str">
            <v xml:space="preserve">1 2 3 4 5 6 </v>
          </cell>
          <cell r="M344">
            <v>146</v>
          </cell>
          <cell r="N344">
            <v>8900</v>
          </cell>
          <cell r="O344">
            <v>1299400</v>
          </cell>
          <cell r="P344">
            <v>389820</v>
          </cell>
          <cell r="Q344">
            <v>0</v>
          </cell>
          <cell r="R344">
            <v>389820</v>
          </cell>
          <cell r="S344">
            <v>389820</v>
          </cell>
        </row>
        <row r="345">
          <cell r="B345" t="str">
            <v>066445</v>
          </cell>
          <cell r="C345" t="str">
            <v>Lapkit</v>
          </cell>
          <cell r="D345" t="str">
            <v>FRE</v>
          </cell>
          <cell r="E345" t="str">
            <v>Government of Vanuatu</v>
          </cell>
          <cell r="F345" t="str">
            <v>Tanna</v>
          </cell>
          <cell r="G345" t="str">
            <v>Tafea</v>
          </cell>
          <cell r="H345" t="str">
            <v>0084977001</v>
          </cell>
          <cell r="I345" t="str">
            <v>LAPKIT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46</v>
          </cell>
          <cell r="N345">
            <v>8900</v>
          </cell>
          <cell r="O345">
            <v>409400</v>
          </cell>
          <cell r="P345">
            <v>122820</v>
          </cell>
          <cell r="Q345">
            <v>0</v>
          </cell>
          <cell r="R345">
            <v>122820</v>
          </cell>
          <cell r="S345">
            <v>122820</v>
          </cell>
        </row>
        <row r="346">
          <cell r="B346" t="str">
            <v>066447</v>
          </cell>
          <cell r="C346" t="str">
            <v>Launalang</v>
          </cell>
          <cell r="D346" t="str">
            <v>FRE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0084979001</v>
          </cell>
          <cell r="I346" t="str">
            <v>LAUNALANG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127</v>
          </cell>
          <cell r="N346">
            <v>8900</v>
          </cell>
          <cell r="O346">
            <v>1130300</v>
          </cell>
          <cell r="P346">
            <v>339090</v>
          </cell>
          <cell r="Q346">
            <v>0</v>
          </cell>
          <cell r="R346">
            <v>339090</v>
          </cell>
          <cell r="S346">
            <v>339090</v>
          </cell>
        </row>
        <row r="347">
          <cell r="B347" t="str">
            <v>0664494</v>
          </cell>
          <cell r="C347" t="str">
            <v>Leauer</v>
          </cell>
          <cell r="D347" t="str">
            <v>ENG</v>
          </cell>
          <cell r="E347" t="str">
            <v>Church (Government Assisted)</v>
          </cell>
          <cell r="F347" t="str">
            <v>Tanna</v>
          </cell>
          <cell r="G347" t="str">
            <v>Tafea</v>
          </cell>
          <cell r="H347" t="str">
            <v>0098262001</v>
          </cell>
          <cell r="I347" t="str">
            <v>LEAUR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76</v>
          </cell>
          <cell r="N347">
            <v>8900</v>
          </cell>
          <cell r="O347">
            <v>676400</v>
          </cell>
          <cell r="P347">
            <v>202920</v>
          </cell>
          <cell r="Q347">
            <v>0</v>
          </cell>
          <cell r="R347">
            <v>202920</v>
          </cell>
          <cell r="S347">
            <v>202920</v>
          </cell>
        </row>
        <row r="348">
          <cell r="B348" t="str">
            <v>066449</v>
          </cell>
          <cell r="C348" t="str">
            <v>Lenakel</v>
          </cell>
          <cell r="D348" t="str">
            <v>ENG</v>
          </cell>
          <cell r="E348" t="str">
            <v>Church (Government Assisted)</v>
          </cell>
          <cell r="F348" t="str">
            <v>Tanna</v>
          </cell>
          <cell r="G348" t="str">
            <v>Tafea</v>
          </cell>
          <cell r="H348" t="str">
            <v>0084980001</v>
          </cell>
          <cell r="I348" t="str">
            <v>LENAKEL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407</v>
          </cell>
          <cell r="N348">
            <v>8900</v>
          </cell>
          <cell r="O348">
            <v>3622300</v>
          </cell>
          <cell r="P348">
            <v>1086690</v>
          </cell>
          <cell r="Q348">
            <v>0</v>
          </cell>
          <cell r="R348">
            <v>1086690</v>
          </cell>
          <cell r="S348">
            <v>1086690</v>
          </cell>
        </row>
        <row r="349">
          <cell r="B349" t="str">
            <v>066451</v>
          </cell>
          <cell r="C349" t="str">
            <v>Lenaken English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0084982001</v>
          </cell>
          <cell r="I349" t="str">
            <v>LENAKEN PRIMARY SCHOOL</v>
          </cell>
          <cell r="J349" t="str">
            <v>PS</v>
          </cell>
          <cell r="K349" t="str">
            <v>Yes</v>
          </cell>
          <cell r="L349" t="str">
            <v xml:space="preserve">1 2 3 4 5 6 </v>
          </cell>
          <cell r="M349">
            <v>112</v>
          </cell>
          <cell r="N349">
            <v>8900</v>
          </cell>
          <cell r="O349">
            <v>996800</v>
          </cell>
          <cell r="P349">
            <v>299040</v>
          </cell>
          <cell r="Q349">
            <v>0</v>
          </cell>
          <cell r="R349">
            <v>299040</v>
          </cell>
          <cell r="S349">
            <v>299040</v>
          </cell>
        </row>
        <row r="350">
          <cell r="B350" t="str">
            <v>066450</v>
          </cell>
          <cell r="C350" t="str">
            <v>Lenaken Francais</v>
          </cell>
          <cell r="D350" t="str">
            <v>FRE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0084982001</v>
          </cell>
          <cell r="I350" t="str">
            <v>LENAKEN PRIMARY SCHOOL</v>
          </cell>
          <cell r="J350" t="str">
            <v>PS</v>
          </cell>
          <cell r="K350" t="str">
            <v>Yes</v>
          </cell>
          <cell r="L350" t="str">
            <v xml:space="preserve">1 2 3 4 5 6 </v>
          </cell>
          <cell r="M350">
            <v>73</v>
          </cell>
          <cell r="N350">
            <v>8900</v>
          </cell>
          <cell r="O350">
            <v>649700</v>
          </cell>
          <cell r="P350">
            <v>194910</v>
          </cell>
          <cell r="Q350">
            <v>0</v>
          </cell>
          <cell r="R350">
            <v>194910</v>
          </cell>
          <cell r="S350">
            <v>194910</v>
          </cell>
        </row>
        <row r="351">
          <cell r="B351" t="str">
            <v>066455</v>
          </cell>
          <cell r="C351" t="str">
            <v>Loukatai</v>
          </cell>
          <cell r="D351" t="str">
            <v>ENG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0084985001</v>
          </cell>
          <cell r="I351" t="str">
            <v>LOUKATAI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162</v>
          </cell>
          <cell r="N351">
            <v>8900</v>
          </cell>
          <cell r="O351">
            <v>1441800</v>
          </cell>
          <cell r="P351">
            <v>432540</v>
          </cell>
          <cell r="Q351">
            <v>0</v>
          </cell>
          <cell r="R351">
            <v>432540</v>
          </cell>
          <cell r="S351">
            <v>432540</v>
          </cell>
        </row>
        <row r="352">
          <cell r="B352" t="str">
            <v>066456</v>
          </cell>
          <cell r="C352" t="str">
            <v>Lounabil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0084986001</v>
          </cell>
          <cell r="I352" t="str">
            <v>LOUNABIL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67</v>
          </cell>
          <cell r="N352">
            <v>8900</v>
          </cell>
          <cell r="O352">
            <v>596300</v>
          </cell>
          <cell r="P352">
            <v>178890</v>
          </cell>
          <cell r="Q352">
            <v>0</v>
          </cell>
          <cell r="R352">
            <v>178890</v>
          </cell>
          <cell r="S352">
            <v>178890</v>
          </cell>
        </row>
        <row r="353">
          <cell r="B353" t="str">
            <v>066457</v>
          </cell>
          <cell r="C353" t="str">
            <v>Lounahunu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0084987001</v>
          </cell>
          <cell r="I353" t="str">
            <v>LOUNAHUNU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157</v>
          </cell>
          <cell r="N353">
            <v>8900</v>
          </cell>
          <cell r="O353">
            <v>1397300</v>
          </cell>
          <cell r="P353">
            <v>419190</v>
          </cell>
          <cell r="Q353">
            <v>0</v>
          </cell>
          <cell r="R353">
            <v>419190</v>
          </cell>
          <cell r="S353">
            <v>419190</v>
          </cell>
        </row>
        <row r="354">
          <cell r="B354" t="str">
            <v>066458</v>
          </cell>
          <cell r="C354" t="str">
            <v>Lounapayou</v>
          </cell>
          <cell r="D354" t="str">
            <v>FRE</v>
          </cell>
          <cell r="E354" t="str">
            <v>Government of Vanuatu</v>
          </cell>
          <cell r="F354" t="str">
            <v>Tanna</v>
          </cell>
          <cell r="G354" t="str">
            <v>Tafea</v>
          </cell>
          <cell r="H354" t="str">
            <v>0084989001</v>
          </cell>
          <cell r="I354" t="str">
            <v>LOUNAPAYOU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62</v>
          </cell>
          <cell r="N354">
            <v>8900</v>
          </cell>
          <cell r="O354">
            <v>551800</v>
          </cell>
          <cell r="P354">
            <v>165540</v>
          </cell>
          <cell r="Q354">
            <v>0</v>
          </cell>
          <cell r="R354">
            <v>165540</v>
          </cell>
          <cell r="S354">
            <v>165540</v>
          </cell>
        </row>
        <row r="355">
          <cell r="B355" t="str">
            <v>0664573</v>
          </cell>
          <cell r="C355" t="str">
            <v>Lounapek Ruan</v>
          </cell>
          <cell r="D355" t="str">
            <v>ENG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0016936001</v>
          </cell>
          <cell r="I355" t="str">
            <v>TAFEA PEB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78</v>
          </cell>
          <cell r="N355">
            <v>8900</v>
          </cell>
          <cell r="O355">
            <v>694200</v>
          </cell>
          <cell r="P355">
            <v>208260</v>
          </cell>
          <cell r="Q355">
            <v>0</v>
          </cell>
          <cell r="R355">
            <v>208260</v>
          </cell>
          <cell r="S355">
            <v>208260</v>
          </cell>
        </row>
        <row r="356">
          <cell r="B356" t="str">
            <v>066459</v>
          </cell>
          <cell r="C356" t="str">
            <v>Lounapkiko</v>
          </cell>
          <cell r="D356" t="str">
            <v>ENG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0085012001</v>
          </cell>
          <cell r="I356" t="str">
            <v>LOUNAPKIKO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169</v>
          </cell>
          <cell r="N356">
            <v>8900</v>
          </cell>
          <cell r="O356">
            <v>1504100</v>
          </cell>
          <cell r="P356">
            <v>451230</v>
          </cell>
          <cell r="Q356">
            <v>0</v>
          </cell>
          <cell r="R356">
            <v>451230</v>
          </cell>
          <cell r="S356">
            <v>451230</v>
          </cell>
        </row>
        <row r="357">
          <cell r="B357" t="str">
            <v>066461</v>
          </cell>
          <cell r="C357" t="str">
            <v>Lousula</v>
          </cell>
          <cell r="D357" t="str">
            <v>ENG</v>
          </cell>
          <cell r="E357" t="str">
            <v>Government of Vanuatu</v>
          </cell>
          <cell r="F357" t="str">
            <v>Tanna</v>
          </cell>
          <cell r="G357" t="str">
            <v>Tafea</v>
          </cell>
          <cell r="H357" t="str">
            <v>0084990001</v>
          </cell>
          <cell r="I357" t="str">
            <v>LOUSULA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18</v>
          </cell>
          <cell r="N357">
            <v>8900</v>
          </cell>
          <cell r="O357">
            <v>160200</v>
          </cell>
          <cell r="P357">
            <v>48060</v>
          </cell>
          <cell r="Q357">
            <v>5000</v>
          </cell>
          <cell r="R357">
            <v>43060</v>
          </cell>
          <cell r="S357">
            <v>43060</v>
          </cell>
        </row>
        <row r="358">
          <cell r="B358" t="str">
            <v>066470</v>
          </cell>
          <cell r="C358" t="str">
            <v>Louwanpakil</v>
          </cell>
          <cell r="D358" t="str">
            <v>ENG</v>
          </cell>
          <cell r="E358" t="str">
            <v>Church (Government Assisted)</v>
          </cell>
          <cell r="F358" t="str">
            <v>Tanna</v>
          </cell>
          <cell r="G358" t="str">
            <v>Tafea</v>
          </cell>
          <cell r="H358" t="str">
            <v>0210349001</v>
          </cell>
          <cell r="I358" t="str">
            <v>LOUWANPAKIL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52</v>
          </cell>
          <cell r="N358">
            <v>8900</v>
          </cell>
          <cell r="O358">
            <v>462800</v>
          </cell>
          <cell r="P358">
            <v>138840</v>
          </cell>
          <cell r="Q358">
            <v>0</v>
          </cell>
          <cell r="R358">
            <v>138840</v>
          </cell>
          <cell r="S358">
            <v>138840</v>
          </cell>
        </row>
        <row r="359">
          <cell r="B359" t="str">
            <v>066462</v>
          </cell>
          <cell r="C359" t="str">
            <v>Lowanatom</v>
          </cell>
          <cell r="D359" t="str">
            <v>FRE</v>
          </cell>
          <cell r="E359" t="str">
            <v>Church (Government Assisted)</v>
          </cell>
          <cell r="F359" t="str">
            <v>Tanna</v>
          </cell>
          <cell r="G359" t="str">
            <v>Tafea</v>
          </cell>
          <cell r="H359" t="str">
            <v>0085030001</v>
          </cell>
          <cell r="I359" t="str">
            <v>LOWANATOM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140</v>
          </cell>
          <cell r="N359">
            <v>8900</v>
          </cell>
          <cell r="O359">
            <v>1246000</v>
          </cell>
          <cell r="P359">
            <v>373800</v>
          </cell>
          <cell r="Q359">
            <v>0</v>
          </cell>
          <cell r="R359">
            <v>373800</v>
          </cell>
          <cell r="S359">
            <v>373800</v>
          </cell>
        </row>
        <row r="360">
          <cell r="B360" t="str">
            <v>0664480</v>
          </cell>
          <cell r="C360" t="str">
            <v>Lowenata</v>
          </cell>
          <cell r="D360" t="str">
            <v>ENG</v>
          </cell>
          <cell r="E360" t="str">
            <v>Church (Government Assisted)</v>
          </cell>
          <cell r="F360" t="str">
            <v>Tanna</v>
          </cell>
          <cell r="G360" t="str">
            <v>Tafea</v>
          </cell>
          <cell r="H360" t="str">
            <v>0098392001</v>
          </cell>
          <cell r="I360" t="str">
            <v>LOWENATA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107</v>
          </cell>
          <cell r="N360">
            <v>8900</v>
          </cell>
          <cell r="O360">
            <v>952300</v>
          </cell>
          <cell r="P360">
            <v>285690</v>
          </cell>
          <cell r="Q360">
            <v>0</v>
          </cell>
          <cell r="R360">
            <v>285690</v>
          </cell>
          <cell r="S360">
            <v>285690</v>
          </cell>
        </row>
        <row r="361">
          <cell r="B361" t="str">
            <v>066464</v>
          </cell>
          <cell r="C361" t="str">
            <v>Lowieru</v>
          </cell>
          <cell r="D361" t="str">
            <v>FRE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0084992001</v>
          </cell>
          <cell r="I361" t="str">
            <v>LOWIERU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121</v>
          </cell>
          <cell r="N361">
            <v>8900</v>
          </cell>
          <cell r="O361">
            <v>1076900</v>
          </cell>
          <cell r="P361">
            <v>323070</v>
          </cell>
          <cell r="Q361">
            <v>0</v>
          </cell>
          <cell r="R361">
            <v>323070</v>
          </cell>
          <cell r="S361">
            <v>323070</v>
          </cell>
        </row>
        <row r="362">
          <cell r="B362" t="str">
            <v>066465</v>
          </cell>
          <cell r="C362" t="str">
            <v>Manuapen</v>
          </cell>
          <cell r="D362" t="str">
            <v>FRE</v>
          </cell>
          <cell r="E362" t="str">
            <v>Government of Vanuatu</v>
          </cell>
          <cell r="F362" t="str">
            <v>Tanna</v>
          </cell>
          <cell r="G362" t="str">
            <v>Tafea</v>
          </cell>
          <cell r="H362" t="str">
            <v>0084994001</v>
          </cell>
          <cell r="I362" t="str">
            <v>MANUAPEN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80</v>
          </cell>
          <cell r="N362">
            <v>8900</v>
          </cell>
          <cell r="O362">
            <v>712000</v>
          </cell>
          <cell r="P362">
            <v>213600</v>
          </cell>
          <cell r="Q362">
            <v>0</v>
          </cell>
          <cell r="R362">
            <v>213600</v>
          </cell>
          <cell r="S362">
            <v>213600</v>
          </cell>
        </row>
        <row r="363">
          <cell r="B363" t="str">
            <v>0664564</v>
          </cell>
          <cell r="C363" t="str">
            <v>NTM Kwansiwi PS</v>
          </cell>
          <cell r="D363" t="str">
            <v>ENG</v>
          </cell>
          <cell r="E363" t="str">
            <v>Government of Vanuatu</v>
          </cell>
          <cell r="F363" t="str">
            <v>Tanna</v>
          </cell>
          <cell r="G363" t="str">
            <v>Tafea</v>
          </cell>
          <cell r="H363" t="str">
            <v>0203053001</v>
          </cell>
          <cell r="I363" t="str">
            <v>NTM KWANSIWI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75</v>
          </cell>
          <cell r="N363">
            <v>8900</v>
          </cell>
          <cell r="O363">
            <v>667500</v>
          </cell>
          <cell r="P363">
            <v>200250</v>
          </cell>
          <cell r="Q363">
            <v>0</v>
          </cell>
          <cell r="R363">
            <v>200250</v>
          </cell>
          <cell r="S363">
            <v>200250</v>
          </cell>
        </row>
        <row r="364">
          <cell r="B364" t="str">
            <v>066373</v>
          </cell>
          <cell r="C364" t="str">
            <v>Port Melou</v>
          </cell>
          <cell r="D364" t="str">
            <v>FRE</v>
          </cell>
          <cell r="E364" t="str">
            <v>Government of Vanuatu</v>
          </cell>
          <cell r="F364" t="str">
            <v>Erromango</v>
          </cell>
          <cell r="G364" t="str">
            <v>Tafea</v>
          </cell>
          <cell r="H364" t="str">
            <v>0084948001</v>
          </cell>
          <cell r="I364" t="str">
            <v>PORT MELOU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101</v>
          </cell>
          <cell r="N364">
            <v>8900</v>
          </cell>
          <cell r="O364">
            <v>898900</v>
          </cell>
          <cell r="P364">
            <v>269670</v>
          </cell>
          <cell r="Q364">
            <v>0</v>
          </cell>
          <cell r="R364">
            <v>269670</v>
          </cell>
          <cell r="S364">
            <v>269670</v>
          </cell>
        </row>
        <row r="365">
          <cell r="B365" t="str">
            <v>066476</v>
          </cell>
          <cell r="C365" t="str">
            <v>Port Resolution</v>
          </cell>
          <cell r="D365" t="str">
            <v>ENG</v>
          </cell>
          <cell r="E365" t="str">
            <v>Government of Vanuatu</v>
          </cell>
          <cell r="F365" t="str">
            <v>Tanna</v>
          </cell>
          <cell r="G365" t="str">
            <v>Tafea</v>
          </cell>
          <cell r="H365" t="str">
            <v>0084997001</v>
          </cell>
          <cell r="I365" t="str">
            <v>PORT RESOLUTION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97</v>
          </cell>
          <cell r="N365">
            <v>8900</v>
          </cell>
          <cell r="O365">
            <v>863300</v>
          </cell>
          <cell r="P365">
            <v>258990</v>
          </cell>
          <cell r="Q365">
            <v>0</v>
          </cell>
          <cell r="R365">
            <v>258990</v>
          </cell>
          <cell r="S365">
            <v>258990</v>
          </cell>
        </row>
        <row r="366">
          <cell r="B366" t="str">
            <v>0664512</v>
          </cell>
          <cell r="C366" t="str">
            <v>Tawiak Primary School</v>
          </cell>
          <cell r="D366" t="str">
            <v>ENG</v>
          </cell>
          <cell r="E366" t="str">
            <v>Church (Government Assisted)</v>
          </cell>
          <cell r="F366" t="str">
            <v>Tanna</v>
          </cell>
          <cell r="G366" t="str">
            <v>Tafea</v>
          </cell>
          <cell r="H366" t="str">
            <v>0161543001</v>
          </cell>
          <cell r="I366" t="str">
            <v>TAWIAK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44</v>
          </cell>
          <cell r="N366">
            <v>8900</v>
          </cell>
          <cell r="O366">
            <v>391600</v>
          </cell>
          <cell r="P366">
            <v>117480</v>
          </cell>
          <cell r="Q366">
            <v>55000</v>
          </cell>
          <cell r="R366">
            <v>62480</v>
          </cell>
          <cell r="S366">
            <v>62480</v>
          </cell>
        </row>
        <row r="367">
          <cell r="B367" t="str">
            <v>066480</v>
          </cell>
          <cell r="C367" t="str">
            <v>Tuhu</v>
          </cell>
          <cell r="D367" t="str">
            <v>ENG</v>
          </cell>
          <cell r="E367" t="str">
            <v>Government of Vanuatu</v>
          </cell>
          <cell r="F367" t="str">
            <v>Tanna</v>
          </cell>
          <cell r="G367" t="str">
            <v>Tafea</v>
          </cell>
          <cell r="H367" t="str">
            <v>0084998001</v>
          </cell>
          <cell r="I367" t="str">
            <v>TUHU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177</v>
          </cell>
          <cell r="N367">
            <v>8900</v>
          </cell>
          <cell r="O367">
            <v>1575300</v>
          </cell>
          <cell r="P367">
            <v>472590</v>
          </cell>
          <cell r="Q367">
            <v>0</v>
          </cell>
          <cell r="R367">
            <v>472590</v>
          </cell>
          <cell r="S367">
            <v>472590</v>
          </cell>
        </row>
        <row r="368">
          <cell r="B368" t="str">
            <v>066781</v>
          </cell>
          <cell r="C368" t="str">
            <v>Umej</v>
          </cell>
          <cell r="D368" t="str">
            <v>FRE</v>
          </cell>
          <cell r="E368" t="str">
            <v>Church (Government Assisted)</v>
          </cell>
          <cell r="F368" t="str">
            <v>Aneityum</v>
          </cell>
          <cell r="G368" t="str">
            <v>Tafea</v>
          </cell>
          <cell r="H368" t="str">
            <v>0085126001</v>
          </cell>
          <cell r="I368" t="str">
            <v>UMEJ PRIMARY SCHOOL</v>
          </cell>
          <cell r="J368" t="str">
            <v>PS</v>
          </cell>
          <cell r="K368" t="str">
            <v>No</v>
          </cell>
          <cell r="L368" t="str">
            <v xml:space="preserve">1 2 3 4 5 6 </v>
          </cell>
          <cell r="M368">
            <v>61</v>
          </cell>
          <cell r="N368">
            <v>8900</v>
          </cell>
          <cell r="O368">
            <v>542900</v>
          </cell>
          <cell r="P368">
            <v>162870</v>
          </cell>
          <cell r="Q368">
            <v>0</v>
          </cell>
          <cell r="R368">
            <v>162870</v>
          </cell>
          <cell r="S368">
            <v>162870</v>
          </cell>
        </row>
        <row r="369">
          <cell r="B369" t="str">
            <v>066382</v>
          </cell>
          <cell r="C369" t="str">
            <v>Umponielogi</v>
          </cell>
          <cell r="D369" t="str">
            <v>ENG</v>
          </cell>
          <cell r="E369" t="str">
            <v>Government of Vanuatu</v>
          </cell>
          <cell r="F369" t="str">
            <v>Erromango</v>
          </cell>
          <cell r="G369" t="str">
            <v>Tafea</v>
          </cell>
          <cell r="H369" t="str">
            <v>0084950001</v>
          </cell>
          <cell r="I369" t="str">
            <v>UMPONIELOGI PRIMARY SCHOOL</v>
          </cell>
          <cell r="J369" t="str">
            <v>PS</v>
          </cell>
          <cell r="K369" t="str">
            <v>No</v>
          </cell>
          <cell r="L369" t="str">
            <v xml:space="preserve">1 2 3 4 5 6 </v>
          </cell>
          <cell r="M369">
            <v>71</v>
          </cell>
          <cell r="N369">
            <v>8900</v>
          </cell>
          <cell r="O369">
            <v>631900</v>
          </cell>
          <cell r="P369">
            <v>189570</v>
          </cell>
          <cell r="Q369">
            <v>0</v>
          </cell>
          <cell r="R369">
            <v>189570</v>
          </cell>
          <cell r="S369">
            <v>189570</v>
          </cell>
        </row>
        <row r="370">
          <cell r="B370" t="str">
            <v>066483</v>
          </cell>
          <cell r="C370" t="str">
            <v>Yapilmai</v>
          </cell>
          <cell r="D370" t="str">
            <v>FRE</v>
          </cell>
          <cell r="E370" t="str">
            <v>Government of Vanuatu</v>
          </cell>
          <cell r="F370" t="str">
            <v>Tanna</v>
          </cell>
          <cell r="G370" t="str">
            <v>Tafea</v>
          </cell>
          <cell r="H370" t="str">
            <v>0084999001</v>
          </cell>
          <cell r="I370" t="str">
            <v>YAPILMAI PRIMARY SCHOOL</v>
          </cell>
          <cell r="J370" t="str">
            <v>PS</v>
          </cell>
          <cell r="K370" t="str">
            <v>No</v>
          </cell>
          <cell r="L370" t="str">
            <v xml:space="preserve">1 2 3 4 5 6 </v>
          </cell>
          <cell r="M370">
            <v>214</v>
          </cell>
          <cell r="N370">
            <v>8900</v>
          </cell>
          <cell r="O370">
            <v>1904600</v>
          </cell>
          <cell r="P370">
            <v>571380</v>
          </cell>
          <cell r="Q370">
            <v>0</v>
          </cell>
          <cell r="R370">
            <v>571380</v>
          </cell>
          <cell r="S370">
            <v>571380</v>
          </cell>
        </row>
        <row r="371">
          <cell r="B371" t="str">
            <v>022283</v>
          </cell>
          <cell r="C371" t="str">
            <v>Vusfongo Junior M.School</v>
          </cell>
          <cell r="D371" t="str">
            <v>ENG</v>
          </cell>
          <cell r="E371" t="str">
            <v>Church (Government Assisted)</v>
          </cell>
          <cell r="F371" t="str">
            <v>Santo</v>
          </cell>
          <cell r="G371" t="str">
            <v>Sanma</v>
          </cell>
          <cell r="H371" t="str">
            <v>0098407001</v>
          </cell>
          <cell r="I371" t="str">
            <v>VUSVONGO COMMUNITY PRIMARY SCHOOL</v>
          </cell>
          <cell r="J371" t="str">
            <v>PS</v>
          </cell>
          <cell r="K371" t="str">
            <v>No</v>
          </cell>
          <cell r="L371" t="str">
            <v xml:space="preserve">1 2 3 4 5 6 </v>
          </cell>
          <cell r="M371">
            <v>50</v>
          </cell>
          <cell r="N371">
            <v>8900</v>
          </cell>
          <cell r="O371">
            <v>445000</v>
          </cell>
          <cell r="P371">
            <v>133500</v>
          </cell>
          <cell r="Q371">
            <v>0</v>
          </cell>
          <cell r="R371">
            <v>133500</v>
          </cell>
          <cell r="S371">
            <v>133500</v>
          </cell>
        </row>
        <row r="372">
          <cell r="B372" t="str">
            <v>022244</v>
          </cell>
          <cell r="C372" t="str">
            <v>Vusiroro</v>
          </cell>
          <cell r="D372" t="str">
            <v>FRE</v>
          </cell>
          <cell r="E372" t="str">
            <v>Church (Government Assisted)</v>
          </cell>
          <cell r="F372" t="str">
            <v>Santo</v>
          </cell>
          <cell r="G372" t="str">
            <v>Sanma</v>
          </cell>
          <cell r="H372" t="str">
            <v>0084668001</v>
          </cell>
          <cell r="I372" t="str">
            <v>VUSIRORO PRIMARY SCHOOL</v>
          </cell>
          <cell r="J372" t="str">
            <v>PS</v>
          </cell>
          <cell r="K372" t="str">
            <v>No</v>
          </cell>
          <cell r="L372" t="str">
            <v xml:space="preserve">1 2 3 4 5 6 </v>
          </cell>
          <cell r="M372">
            <v>27</v>
          </cell>
          <cell r="N372">
            <v>8900</v>
          </cell>
          <cell r="O372">
            <v>240300</v>
          </cell>
          <cell r="P372">
            <v>72090</v>
          </cell>
          <cell r="Q372">
            <v>0</v>
          </cell>
          <cell r="R372">
            <v>72090</v>
          </cell>
          <cell r="S372">
            <v>72090</v>
          </cell>
        </row>
        <row r="373">
          <cell r="B373" t="str">
            <v>022278</v>
          </cell>
          <cell r="C373" t="str">
            <v>Winsao</v>
          </cell>
          <cell r="D373" t="str">
            <v>ENG</v>
          </cell>
          <cell r="E373" t="str">
            <v>Government of Vanuatu</v>
          </cell>
          <cell r="F373" t="str">
            <v>Santo</v>
          </cell>
          <cell r="G373" t="str">
            <v>Sanma</v>
          </cell>
          <cell r="H373" t="str">
            <v>0098397001</v>
          </cell>
          <cell r="I373" t="str">
            <v>WINSAO PRIMARY SCHOOL</v>
          </cell>
          <cell r="J373" t="str">
            <v>PS</v>
          </cell>
          <cell r="K373" t="str">
            <v>No</v>
          </cell>
          <cell r="L373" t="str">
            <v xml:space="preserve">1 2 3 4 5 6 </v>
          </cell>
          <cell r="M373">
            <v>32</v>
          </cell>
          <cell r="N373">
            <v>8900</v>
          </cell>
          <cell r="O373">
            <v>284800</v>
          </cell>
          <cell r="P373">
            <v>85440</v>
          </cell>
          <cell r="Q373">
            <v>0</v>
          </cell>
          <cell r="R373">
            <v>85440</v>
          </cell>
          <cell r="S373">
            <v>85440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2-2024"/>
      <sheetName val="Eligible PS T2 2024"/>
      <sheetName val="Eligible PS T2 2024-BV"/>
      <sheetName val="2nd Eligible T2 2024"/>
      <sheetName val="2nd Eligible T2 2024-BV"/>
      <sheetName val="Tranche 1 Actual 2024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022120</v>
          </cell>
          <cell r="C58" t="str">
            <v>Kitacu</v>
          </cell>
          <cell r="D58" t="str">
            <v>ENG</v>
          </cell>
          <cell r="E58" t="str">
            <v>Government of Vanuatu</v>
          </cell>
          <cell r="F58" t="str">
            <v>Malo</v>
          </cell>
          <cell r="G58" t="str">
            <v>Sanma</v>
          </cell>
          <cell r="H58" t="str">
            <v>0084595001</v>
          </cell>
          <cell r="I58" t="str">
            <v>KITACU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0</v>
          </cell>
          <cell r="N58">
            <v>8900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022222</v>
          </cell>
          <cell r="C59" t="str">
            <v>Lathi</v>
          </cell>
          <cell r="D59" t="str">
            <v>ENG</v>
          </cell>
          <cell r="E59" t="str">
            <v>Government of Vanuatu</v>
          </cell>
          <cell r="F59" t="str">
            <v>Santo</v>
          </cell>
          <cell r="G59" t="str">
            <v>Sanma</v>
          </cell>
          <cell r="H59" t="str">
            <v>0084606001</v>
          </cell>
          <cell r="I59" t="str">
            <v>LATH HI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64</v>
          </cell>
          <cell r="N59">
            <v>8900</v>
          </cell>
          <cell r="O59">
            <v>569600</v>
          </cell>
          <cell r="P59">
            <v>170880</v>
          </cell>
          <cell r="Q59">
            <v>0</v>
          </cell>
          <cell r="R59">
            <v>170880</v>
          </cell>
          <cell r="S59">
            <v>170880</v>
          </cell>
        </row>
        <row r="60">
          <cell r="B60" t="str">
            <v>022421</v>
          </cell>
          <cell r="C60" t="str">
            <v>Lehilehina</v>
          </cell>
          <cell r="D60" t="str">
            <v>ENG</v>
          </cell>
          <cell r="E60" t="str">
            <v>Government of Vanuatu</v>
          </cell>
          <cell r="F60" t="str">
            <v>Araki</v>
          </cell>
          <cell r="G60" t="str">
            <v>Sanma</v>
          </cell>
          <cell r="H60" t="str">
            <v>0084644001</v>
          </cell>
          <cell r="I60" t="str">
            <v>LEHILEHINA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37</v>
          </cell>
          <cell r="N60">
            <v>8900</v>
          </cell>
          <cell r="O60">
            <v>329300</v>
          </cell>
          <cell r="P60">
            <v>98790</v>
          </cell>
          <cell r="Q60">
            <v>0</v>
          </cell>
          <cell r="R60">
            <v>98790</v>
          </cell>
          <cell r="S60">
            <v>98790</v>
          </cell>
        </row>
        <row r="61">
          <cell r="B61" t="str">
            <v>0222497</v>
          </cell>
          <cell r="C61" t="str">
            <v>Lemesie (lape/Paparama)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0098424001</v>
          </cell>
          <cell r="I61" t="str">
            <v>LABE (PAPARAMA)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72</v>
          </cell>
          <cell r="N61">
            <v>8900</v>
          </cell>
          <cell r="O61">
            <v>640800</v>
          </cell>
          <cell r="P61">
            <v>192240</v>
          </cell>
          <cell r="Q61">
            <v>0</v>
          </cell>
          <cell r="R61">
            <v>192240</v>
          </cell>
          <cell r="S61">
            <v>192240</v>
          </cell>
        </row>
        <row r="62">
          <cell r="B62" t="str">
            <v>022223</v>
          </cell>
          <cell r="C62" t="str">
            <v>Limarua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0084649001</v>
          </cell>
          <cell r="I62" t="str">
            <v>LIMARUA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63</v>
          </cell>
          <cell r="N62">
            <v>8900</v>
          </cell>
          <cell r="O62">
            <v>560700</v>
          </cell>
          <cell r="P62">
            <v>168210</v>
          </cell>
          <cell r="Q62">
            <v>0</v>
          </cell>
          <cell r="R62">
            <v>168210</v>
          </cell>
          <cell r="S62">
            <v>168210</v>
          </cell>
        </row>
        <row r="63">
          <cell r="B63" t="str">
            <v>022224</v>
          </cell>
          <cell r="C63" t="str">
            <v>Lorethiakarkar</v>
          </cell>
          <cell r="D63" t="str">
            <v>FRE</v>
          </cell>
          <cell r="E63" t="str">
            <v>Government of Vanuatu</v>
          </cell>
          <cell r="F63" t="str">
            <v>Santo</v>
          </cell>
          <cell r="G63" t="str">
            <v>Sanma</v>
          </cell>
          <cell r="H63" t="str">
            <v>0084605001</v>
          </cell>
          <cell r="I63" t="str">
            <v>LORETHIAKARKAR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116</v>
          </cell>
          <cell r="N63">
            <v>8900</v>
          </cell>
          <cell r="O63">
            <v>1032400</v>
          </cell>
          <cell r="P63">
            <v>309720</v>
          </cell>
          <cell r="Q63">
            <v>0</v>
          </cell>
          <cell r="R63">
            <v>309720</v>
          </cell>
          <cell r="S63">
            <v>309720</v>
          </cell>
        </row>
        <row r="64">
          <cell r="B64" t="str">
            <v>022225</v>
          </cell>
          <cell r="C64" t="str">
            <v>Lorovuilko Anglican Community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0084675001</v>
          </cell>
          <cell r="I64" t="str">
            <v>LOROVUILKO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48</v>
          </cell>
          <cell r="N64">
            <v>8900</v>
          </cell>
          <cell r="O64">
            <v>427200</v>
          </cell>
          <cell r="P64">
            <v>128160</v>
          </cell>
          <cell r="Q64">
            <v>0</v>
          </cell>
          <cell r="R64">
            <v>128160</v>
          </cell>
          <cell r="S64">
            <v>128160</v>
          </cell>
        </row>
        <row r="65">
          <cell r="B65" t="str">
            <v>022279</v>
          </cell>
          <cell r="C65" t="str">
            <v>Luganville Adventist School</v>
          </cell>
          <cell r="D65" t="str">
            <v>ENG</v>
          </cell>
          <cell r="E65" t="str">
            <v>Church (Government Assisted)</v>
          </cell>
          <cell r="F65" t="str">
            <v>Santo</v>
          </cell>
          <cell r="G65" t="str">
            <v>Sanma</v>
          </cell>
          <cell r="H65" t="str">
            <v>0084659001</v>
          </cell>
          <cell r="I65" t="str">
            <v>LUGANVILLE ADVENTIST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345</v>
          </cell>
          <cell r="N65">
            <v>8900</v>
          </cell>
          <cell r="O65">
            <v>3070500</v>
          </cell>
          <cell r="P65">
            <v>921150</v>
          </cell>
          <cell r="Q65">
            <v>0</v>
          </cell>
          <cell r="R65">
            <v>921150</v>
          </cell>
          <cell r="S65">
            <v>921150</v>
          </cell>
        </row>
        <row r="66">
          <cell r="B66" t="str">
            <v>020103</v>
          </cell>
          <cell r="C66" t="str">
            <v>Luganville Est Primary</v>
          </cell>
          <cell r="D66" t="str">
            <v>FRE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0084608001</v>
          </cell>
          <cell r="I66" t="str">
            <v>LUGANVILLE EAST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371</v>
          </cell>
          <cell r="N66">
            <v>8900</v>
          </cell>
          <cell r="O66">
            <v>3301900</v>
          </cell>
          <cell r="P66">
            <v>990570</v>
          </cell>
          <cell r="Q66">
            <v>0</v>
          </cell>
          <cell r="R66">
            <v>990570</v>
          </cell>
          <cell r="S66">
            <v>990570</v>
          </cell>
        </row>
        <row r="67">
          <cell r="B67" t="str">
            <v>022226</v>
          </cell>
          <cell r="C67" t="str">
            <v>Malao</v>
          </cell>
          <cell r="D67" t="str">
            <v>ENG</v>
          </cell>
          <cell r="E67" t="str">
            <v>Government of Vanuatu</v>
          </cell>
          <cell r="F67" t="str">
            <v>Santo</v>
          </cell>
          <cell r="G67" t="str">
            <v>Sanma</v>
          </cell>
          <cell r="H67" t="str">
            <v>0084622001</v>
          </cell>
          <cell r="I67" t="str">
            <v>MALAO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105</v>
          </cell>
          <cell r="N67">
            <v>8900</v>
          </cell>
          <cell r="O67">
            <v>934500</v>
          </cell>
          <cell r="P67">
            <v>280350</v>
          </cell>
          <cell r="Q67">
            <v>0</v>
          </cell>
          <cell r="R67">
            <v>280350</v>
          </cell>
          <cell r="S67">
            <v>280350</v>
          </cell>
        </row>
        <row r="68">
          <cell r="B68" t="str">
            <v>022232</v>
          </cell>
          <cell r="C68" t="str">
            <v>Mataloi</v>
          </cell>
          <cell r="D68" t="str">
            <v>FRE</v>
          </cell>
          <cell r="E68" t="str">
            <v>Church (Government Assisted)</v>
          </cell>
          <cell r="F68" t="str">
            <v>Santo</v>
          </cell>
          <cell r="G68" t="str">
            <v>Sanma</v>
          </cell>
          <cell r="H68" t="str">
            <v>0084672001</v>
          </cell>
          <cell r="I68" t="str">
            <v>MATALOI PRIMARY SCHOOL</v>
          </cell>
          <cell r="J68" t="str">
            <v>PS</v>
          </cell>
          <cell r="K68" t="str">
            <v>No</v>
          </cell>
          <cell r="L68" t="str">
            <v xml:space="preserve">1 2 3 4 5 6 7 8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Q68">
            <v>0</v>
          </cell>
          <cell r="R68">
            <v>133500</v>
          </cell>
          <cell r="S68">
            <v>133500</v>
          </cell>
        </row>
        <row r="69">
          <cell r="B69" t="str">
            <v>022234</v>
          </cell>
          <cell r="C69" t="str">
            <v>Menevula Primary</v>
          </cell>
          <cell r="D69" t="str">
            <v>ENG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0084650001</v>
          </cell>
          <cell r="I69" t="str">
            <v>MENEVULA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176</v>
          </cell>
          <cell r="N69">
            <v>8900</v>
          </cell>
          <cell r="O69">
            <v>1566400</v>
          </cell>
          <cell r="P69">
            <v>469920</v>
          </cell>
          <cell r="Q69">
            <v>0</v>
          </cell>
          <cell r="R69">
            <v>469920</v>
          </cell>
          <cell r="S69">
            <v>469920</v>
          </cell>
        </row>
        <row r="70">
          <cell r="B70" t="str">
            <v>022282</v>
          </cell>
          <cell r="C70" t="str">
            <v>Merap St Augustin Primary</v>
          </cell>
          <cell r="D70" t="str">
            <v>FRE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0098425001</v>
          </cell>
          <cell r="I70" t="str">
            <v>MERAP ST AUGUSTIN PRIMARY SCHOOL</v>
          </cell>
          <cell r="J70" t="str">
            <v>PS</v>
          </cell>
          <cell r="K70" t="str">
            <v>No</v>
          </cell>
          <cell r="L70" t="str">
            <v xml:space="preserve">1 2 3 4 5 6 </v>
          </cell>
          <cell r="M70">
            <v>126</v>
          </cell>
          <cell r="N70">
            <v>8900</v>
          </cell>
          <cell r="O70">
            <v>1121400</v>
          </cell>
          <cell r="P70">
            <v>336420</v>
          </cell>
          <cell r="Q70">
            <v>0</v>
          </cell>
          <cell r="R70">
            <v>336420</v>
          </cell>
          <cell r="S70">
            <v>336420</v>
          </cell>
        </row>
        <row r="71">
          <cell r="B71" t="str">
            <v>022229</v>
          </cell>
          <cell r="C71" t="str">
            <v>Merei (Mamara)</v>
          </cell>
          <cell r="D71" t="str">
            <v>ENG</v>
          </cell>
          <cell r="E71" t="str">
            <v>Government of Vanuatu</v>
          </cell>
          <cell r="F71" t="str">
            <v>Santo</v>
          </cell>
          <cell r="G71" t="str">
            <v>Sanma</v>
          </cell>
          <cell r="H71" t="str">
            <v>0084623001</v>
          </cell>
          <cell r="I71" t="str">
            <v>MEREI PRIMARY SCHOOL</v>
          </cell>
          <cell r="J71" t="str">
            <v>PS</v>
          </cell>
          <cell r="K71" t="str">
            <v>No</v>
          </cell>
          <cell r="L71" t="str">
            <v xml:space="preserve">1 2 3 4 5 6 7 8 </v>
          </cell>
          <cell r="M71">
            <v>155</v>
          </cell>
          <cell r="N71">
            <v>8900</v>
          </cell>
          <cell r="O71">
            <v>1379500</v>
          </cell>
          <cell r="P71">
            <v>413850</v>
          </cell>
          <cell r="Q71">
            <v>0</v>
          </cell>
          <cell r="R71">
            <v>413850</v>
          </cell>
          <cell r="S71">
            <v>413850</v>
          </cell>
        </row>
        <row r="72">
          <cell r="B72" t="str">
            <v>0221500</v>
          </cell>
          <cell r="C72" t="str">
            <v>Najaraiwelu</v>
          </cell>
          <cell r="D72" t="str">
            <v>FRE</v>
          </cell>
          <cell r="E72" t="str">
            <v>Government of Vanuatu</v>
          </cell>
          <cell r="F72" t="str">
            <v>Malo</v>
          </cell>
          <cell r="G72" t="str">
            <v>Sanma</v>
          </cell>
          <cell r="H72" t="str">
            <v>0098421001</v>
          </cell>
          <cell r="I72" t="str">
            <v>NAJARAIWELU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88</v>
          </cell>
          <cell r="N72">
            <v>8900</v>
          </cell>
          <cell r="O72">
            <v>783200</v>
          </cell>
          <cell r="P72">
            <v>234960</v>
          </cell>
          <cell r="Q72">
            <v>0</v>
          </cell>
          <cell r="R72">
            <v>234960</v>
          </cell>
          <cell r="S72">
            <v>234960</v>
          </cell>
        </row>
        <row r="73">
          <cell r="B73" t="str">
            <v>022236</v>
          </cell>
          <cell r="C73" t="str">
            <v>Namoru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0084658001</v>
          </cell>
          <cell r="I73" t="str">
            <v>NAMORU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124</v>
          </cell>
          <cell r="N73">
            <v>8900</v>
          </cell>
          <cell r="O73">
            <v>1103600</v>
          </cell>
          <cell r="P73">
            <v>331080</v>
          </cell>
          <cell r="Q73">
            <v>0</v>
          </cell>
          <cell r="R73">
            <v>331080</v>
          </cell>
          <cell r="S73">
            <v>331080</v>
          </cell>
        </row>
        <row r="74">
          <cell r="B74" t="str">
            <v>022139</v>
          </cell>
          <cell r="C74" t="str">
            <v>Nanuhu (Randasi)</v>
          </cell>
          <cell r="D74" t="str">
            <v>ENG</v>
          </cell>
          <cell r="E74" t="str">
            <v>Government of Vanuatu</v>
          </cell>
          <cell r="F74" t="str">
            <v>Malo</v>
          </cell>
          <cell r="G74" t="str">
            <v>Sanma</v>
          </cell>
          <cell r="H74" t="str">
            <v>0084651001</v>
          </cell>
          <cell r="I74" t="str">
            <v>NANUHU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0</v>
          </cell>
          <cell r="N74">
            <v>8900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022241</v>
          </cell>
          <cell r="C75" t="str">
            <v>Natawa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0084624001</v>
          </cell>
          <cell r="I75" t="str">
            <v>NATAWA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216</v>
          </cell>
          <cell r="N75">
            <v>8900</v>
          </cell>
          <cell r="O75">
            <v>1922400</v>
          </cell>
          <cell r="P75">
            <v>576720</v>
          </cell>
          <cell r="Q75">
            <v>0</v>
          </cell>
          <cell r="R75">
            <v>576720</v>
          </cell>
          <cell r="S75">
            <v>576720</v>
          </cell>
        </row>
        <row r="76">
          <cell r="B76" t="str">
            <v>022242</v>
          </cell>
          <cell r="C76" t="str">
            <v>Navele (St. Paul)</v>
          </cell>
          <cell r="D76" t="str">
            <v>ENG</v>
          </cell>
          <cell r="E76" t="str">
            <v>Church (Government Assisted)</v>
          </cell>
          <cell r="F76" t="str">
            <v>Santo</v>
          </cell>
          <cell r="G76" t="str">
            <v>Sanma</v>
          </cell>
          <cell r="H76" t="str">
            <v>0084626001</v>
          </cell>
          <cell r="I76" t="str">
            <v>ST PAUL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63</v>
          </cell>
          <cell r="N76">
            <v>8900</v>
          </cell>
          <cell r="O76">
            <v>560700</v>
          </cell>
          <cell r="P76">
            <v>168210</v>
          </cell>
          <cell r="Q76">
            <v>0</v>
          </cell>
          <cell r="R76">
            <v>168210</v>
          </cell>
          <cell r="S76">
            <v>168210</v>
          </cell>
        </row>
        <row r="77">
          <cell r="B77" t="str">
            <v>022143</v>
          </cell>
          <cell r="C77" t="str">
            <v>Naviaru</v>
          </cell>
          <cell r="D77" t="str">
            <v>FRE</v>
          </cell>
          <cell r="E77" t="str">
            <v>Government of Vanuatu</v>
          </cell>
          <cell r="F77" t="str">
            <v>Malo</v>
          </cell>
          <cell r="G77" t="str">
            <v>Sanma</v>
          </cell>
          <cell r="H77" t="str">
            <v>0084652001</v>
          </cell>
          <cell r="I77" t="str">
            <v>NAVIARU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50</v>
          </cell>
          <cell r="N77">
            <v>8900</v>
          </cell>
          <cell r="O77">
            <v>445000</v>
          </cell>
          <cell r="P77">
            <v>133500</v>
          </cell>
          <cell r="Q77">
            <v>0</v>
          </cell>
          <cell r="R77">
            <v>133500</v>
          </cell>
          <cell r="S77">
            <v>133500</v>
          </cell>
        </row>
        <row r="78">
          <cell r="B78" t="str">
            <v>0222499</v>
          </cell>
          <cell r="C78" t="str">
            <v>Notre dame de lourde ( Vilvil)</v>
          </cell>
          <cell r="D78" t="str">
            <v>FRE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0099150001</v>
          </cell>
          <cell r="I78" t="str">
            <v>NOTRE DAME DE LOURDES (VILVIL)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143</v>
          </cell>
          <cell r="N78">
            <v>8900</v>
          </cell>
          <cell r="O78">
            <v>1272700</v>
          </cell>
          <cell r="P78">
            <v>381810</v>
          </cell>
          <cell r="Q78">
            <v>0</v>
          </cell>
          <cell r="R78">
            <v>381810</v>
          </cell>
          <cell r="S78">
            <v>381810</v>
          </cell>
        </row>
        <row r="79">
          <cell r="B79" t="str">
            <v>022286</v>
          </cell>
          <cell r="C79" t="str">
            <v>Paireve (Nasulesule)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0098430001</v>
          </cell>
          <cell r="I79" t="str">
            <v>PAIREVE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168</v>
          </cell>
          <cell r="N79">
            <v>8900</v>
          </cell>
          <cell r="O79">
            <v>1495200</v>
          </cell>
          <cell r="P79">
            <v>448560</v>
          </cell>
          <cell r="Q79">
            <v>0</v>
          </cell>
          <cell r="R79">
            <v>448560</v>
          </cell>
          <cell r="S79">
            <v>448560</v>
          </cell>
        </row>
        <row r="80">
          <cell r="B80" t="str">
            <v>022049</v>
          </cell>
          <cell r="C80" t="str">
            <v>Parker</v>
          </cell>
          <cell r="D80" t="str">
            <v>ENG</v>
          </cell>
          <cell r="E80" t="str">
            <v>Church (Government Assisted)</v>
          </cell>
          <cell r="F80" t="str">
            <v>Aore</v>
          </cell>
          <cell r="G80" t="str">
            <v>Sanma</v>
          </cell>
          <cell r="H80" t="str">
            <v>0098429001</v>
          </cell>
          <cell r="I80" t="str">
            <v>PARKER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21</v>
          </cell>
          <cell r="N80">
            <v>8900</v>
          </cell>
          <cell r="O80">
            <v>186900</v>
          </cell>
          <cell r="P80">
            <v>56070</v>
          </cell>
          <cell r="Q80">
            <v>0</v>
          </cell>
          <cell r="R80">
            <v>56070</v>
          </cell>
          <cell r="S80">
            <v>56070</v>
          </cell>
        </row>
        <row r="81">
          <cell r="B81" t="str">
            <v>022251</v>
          </cell>
          <cell r="C81" t="str">
            <v>Pialulup</v>
          </cell>
          <cell r="D81" t="str">
            <v>ENG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0084628001</v>
          </cell>
          <cell r="I81" t="str">
            <v>PIALULUP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155</v>
          </cell>
          <cell r="N81">
            <v>8900</v>
          </cell>
          <cell r="O81">
            <v>1379500</v>
          </cell>
          <cell r="P81">
            <v>413850</v>
          </cell>
          <cell r="Q81">
            <v>0</v>
          </cell>
          <cell r="R81">
            <v>413850</v>
          </cell>
          <cell r="S81">
            <v>413850</v>
          </cell>
        </row>
        <row r="82">
          <cell r="B82" t="str">
            <v>022252</v>
          </cell>
          <cell r="C82" t="str">
            <v>Piamatsina</v>
          </cell>
          <cell r="D82" t="str">
            <v>FRE</v>
          </cell>
          <cell r="E82" t="str">
            <v>Government of Vanuatu</v>
          </cell>
          <cell r="F82" t="str">
            <v>Santo</v>
          </cell>
          <cell r="G82" t="str">
            <v>Sanma</v>
          </cell>
          <cell r="H82" t="str">
            <v>0084629001</v>
          </cell>
          <cell r="I82" t="str">
            <v>PIAMATSINA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44</v>
          </cell>
          <cell r="N82">
            <v>8900</v>
          </cell>
          <cell r="O82">
            <v>391600</v>
          </cell>
          <cell r="P82">
            <v>117480</v>
          </cell>
          <cell r="Q82">
            <v>0</v>
          </cell>
          <cell r="R82">
            <v>117480</v>
          </cell>
          <cell r="S82">
            <v>117480</v>
          </cell>
        </row>
        <row r="83">
          <cell r="B83" t="str">
            <v>022254</v>
          </cell>
          <cell r="C83" t="str">
            <v>Puama (Porema)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0087031001</v>
          </cell>
          <cell r="I83" t="str">
            <v>POREMA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56</v>
          </cell>
          <cell r="N83">
            <v>8900</v>
          </cell>
          <cell r="O83">
            <v>498400</v>
          </cell>
          <cell r="P83">
            <v>149520</v>
          </cell>
          <cell r="Q83">
            <v>0</v>
          </cell>
          <cell r="R83">
            <v>149520</v>
          </cell>
          <cell r="S83">
            <v>149520</v>
          </cell>
        </row>
        <row r="84">
          <cell r="B84" t="str">
            <v>020108</v>
          </cell>
          <cell r="C84" t="str">
            <v>Rowhani</v>
          </cell>
          <cell r="D84" t="str">
            <v>ENG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0107822001</v>
          </cell>
          <cell r="I84" t="str">
            <v>ROWHANI SCHOOL</v>
          </cell>
          <cell r="J84" t="str">
            <v>PS</v>
          </cell>
          <cell r="K84" t="str">
            <v>Yes</v>
          </cell>
          <cell r="L84" t="str">
            <v xml:space="preserve">1 2 3 4 5 6 </v>
          </cell>
          <cell r="M84">
            <v>124</v>
          </cell>
          <cell r="N84">
            <v>8900</v>
          </cell>
          <cell r="O84">
            <v>1103600</v>
          </cell>
          <cell r="P84">
            <v>331080</v>
          </cell>
          <cell r="Q84">
            <v>0</v>
          </cell>
          <cell r="R84">
            <v>331080</v>
          </cell>
          <cell r="S84">
            <v>331080</v>
          </cell>
        </row>
        <row r="85">
          <cell r="B85" t="str">
            <v>022281</v>
          </cell>
          <cell r="C85" t="str">
            <v>Sakau Primary School</v>
          </cell>
          <cell r="D85" t="str">
            <v>ENG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0098391001</v>
          </cell>
          <cell r="I85" t="str">
            <v>SAKAU COMMUNITY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0</v>
          </cell>
          <cell r="N85">
            <v>8900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 t="str">
            <v>022264</v>
          </cell>
          <cell r="C86" t="str">
            <v>Saletui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0084654001</v>
          </cell>
          <cell r="I86" t="str">
            <v>SALETUI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178</v>
          </cell>
          <cell r="N86">
            <v>8900</v>
          </cell>
          <cell r="O86">
            <v>1584200</v>
          </cell>
          <cell r="P86">
            <v>475260</v>
          </cell>
          <cell r="Q86">
            <v>0</v>
          </cell>
          <cell r="R86">
            <v>475260</v>
          </cell>
          <cell r="S86">
            <v>475260</v>
          </cell>
        </row>
        <row r="87">
          <cell r="B87" t="str">
            <v>020110</v>
          </cell>
          <cell r="C87" t="str">
            <v>Santo East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0084585001</v>
          </cell>
          <cell r="I87" t="str">
            <v>SANTO EAST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783</v>
          </cell>
          <cell r="N87">
            <v>8900</v>
          </cell>
          <cell r="O87">
            <v>6968700</v>
          </cell>
          <cell r="P87">
            <v>2090610</v>
          </cell>
          <cell r="Q87">
            <v>0</v>
          </cell>
          <cell r="R87">
            <v>2090610</v>
          </cell>
          <cell r="S87">
            <v>2090610</v>
          </cell>
        </row>
        <row r="88">
          <cell r="B88" t="str">
            <v>022258</v>
          </cell>
          <cell r="C88" t="str">
            <v>Sara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0084632001</v>
          </cell>
          <cell r="I88" t="str">
            <v>SARA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90</v>
          </cell>
          <cell r="N88">
            <v>8900</v>
          </cell>
          <cell r="O88">
            <v>801000</v>
          </cell>
          <cell r="P88">
            <v>240300</v>
          </cell>
          <cell r="Q88">
            <v>0</v>
          </cell>
          <cell r="R88">
            <v>240300</v>
          </cell>
          <cell r="S88">
            <v>240300</v>
          </cell>
        </row>
        <row r="89">
          <cell r="B89" t="str">
            <v>020111</v>
          </cell>
          <cell r="C89" t="str">
            <v>Sarakata</v>
          </cell>
          <cell r="D89" t="str">
            <v>ENG</v>
          </cell>
          <cell r="E89" t="str">
            <v>Government of Vanuatu</v>
          </cell>
          <cell r="F89" t="str">
            <v>Santo</v>
          </cell>
          <cell r="G89" t="str">
            <v>Sanma</v>
          </cell>
          <cell r="H89" t="str">
            <v>0084586001</v>
          </cell>
          <cell r="I89" t="str">
            <v>SARAKATA PRIMARY SCHOOL</v>
          </cell>
          <cell r="J89" t="str">
            <v>PS</v>
          </cell>
          <cell r="K89" t="str">
            <v>No</v>
          </cell>
          <cell r="L89" t="str">
            <v xml:space="preserve">1 2 3 4 5 6 7 8 </v>
          </cell>
          <cell r="M89">
            <v>225</v>
          </cell>
          <cell r="N89">
            <v>8900</v>
          </cell>
          <cell r="O89">
            <v>2002500</v>
          </cell>
          <cell r="P89">
            <v>600750</v>
          </cell>
          <cell r="Q89">
            <v>0</v>
          </cell>
          <cell r="R89">
            <v>600750</v>
          </cell>
          <cell r="S89">
            <v>600750</v>
          </cell>
        </row>
        <row r="90">
          <cell r="B90" t="str">
            <v>022260</v>
          </cell>
          <cell r="C90" t="str">
            <v>Selusia</v>
          </cell>
          <cell r="D90" t="str">
            <v>ENG</v>
          </cell>
          <cell r="E90" t="str">
            <v>Government of Vanuatu</v>
          </cell>
          <cell r="F90" t="str">
            <v>Santo</v>
          </cell>
          <cell r="G90" t="str">
            <v>Sanma</v>
          </cell>
          <cell r="H90" t="str">
            <v>0084633001</v>
          </cell>
          <cell r="I90" t="str">
            <v>SELUSIA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99</v>
          </cell>
          <cell r="N90">
            <v>8900</v>
          </cell>
          <cell r="O90">
            <v>881100</v>
          </cell>
          <cell r="P90">
            <v>264330</v>
          </cell>
          <cell r="Q90">
            <v>0</v>
          </cell>
          <cell r="R90">
            <v>264330</v>
          </cell>
          <cell r="S90">
            <v>264330</v>
          </cell>
        </row>
        <row r="91">
          <cell r="B91" t="str">
            <v>022271</v>
          </cell>
          <cell r="C91" t="str">
            <v>St. Banabas (Turtel Bay)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0098426001</v>
          </cell>
          <cell r="I91" t="str">
            <v>ST BANABAS (TURTLE BAY ANGLICAN) COMMUNITY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127</v>
          </cell>
          <cell r="N91">
            <v>8900</v>
          </cell>
          <cell r="O91">
            <v>1130300</v>
          </cell>
          <cell r="P91">
            <v>339090</v>
          </cell>
          <cell r="Q91">
            <v>0</v>
          </cell>
          <cell r="R91">
            <v>339090</v>
          </cell>
          <cell r="S91">
            <v>339090</v>
          </cell>
        </row>
        <row r="92">
          <cell r="B92" t="str">
            <v>022250</v>
          </cell>
          <cell r="C92" t="str">
            <v>St. Joseph (Pesena)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0084666001</v>
          </cell>
          <cell r="I92" t="str">
            <v>PESENA ST JOSEPH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66</v>
          </cell>
          <cell r="N92">
            <v>8900</v>
          </cell>
          <cell r="O92">
            <v>587400</v>
          </cell>
          <cell r="P92">
            <v>176220</v>
          </cell>
          <cell r="Q92">
            <v>0</v>
          </cell>
          <cell r="R92">
            <v>176220</v>
          </cell>
          <cell r="S92">
            <v>176220</v>
          </cell>
        </row>
        <row r="93">
          <cell r="B93" t="str">
            <v>022257</v>
          </cell>
          <cell r="C93" t="str">
            <v>St. Joseph (Rowok)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0084662001</v>
          </cell>
          <cell r="I93" t="str">
            <v>ROWOK ST JOSEPH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94</v>
          </cell>
          <cell r="N93">
            <v>8900</v>
          </cell>
          <cell r="O93">
            <v>836600</v>
          </cell>
          <cell r="P93">
            <v>250980</v>
          </cell>
          <cell r="Q93">
            <v>0</v>
          </cell>
          <cell r="R93">
            <v>250980</v>
          </cell>
          <cell r="S93">
            <v>250980</v>
          </cell>
        </row>
        <row r="94">
          <cell r="B94" t="str">
            <v>020104</v>
          </cell>
          <cell r="C94" t="str">
            <v>St. Michel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0084667001</v>
          </cell>
          <cell r="I94" t="str">
            <v>LUGANVILLE ST MICHEL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356</v>
          </cell>
          <cell r="N94">
            <v>8900</v>
          </cell>
          <cell r="O94">
            <v>3168400</v>
          </cell>
          <cell r="P94">
            <v>950520</v>
          </cell>
          <cell r="Q94">
            <v>0</v>
          </cell>
          <cell r="R94">
            <v>950520</v>
          </cell>
          <cell r="S94">
            <v>950520</v>
          </cell>
        </row>
        <row r="95">
          <cell r="B95" t="str">
            <v>022248</v>
          </cell>
          <cell r="C95" t="str">
            <v>St. Pierre (Okoro)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0084660001</v>
          </cell>
          <cell r="I95" t="str">
            <v>OKORO ST PIERRE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118</v>
          </cell>
          <cell r="N95">
            <v>8900</v>
          </cell>
          <cell r="O95">
            <v>1050200</v>
          </cell>
          <cell r="P95">
            <v>315060</v>
          </cell>
          <cell r="Q95">
            <v>0</v>
          </cell>
          <cell r="R95">
            <v>315060</v>
          </cell>
          <cell r="S95">
            <v>315060</v>
          </cell>
        </row>
        <row r="96">
          <cell r="B96" t="str">
            <v>022253</v>
          </cell>
          <cell r="C96" t="str">
            <v>Ste. Anne (Port Olry)</v>
          </cell>
          <cell r="D96" t="str">
            <v>FRE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0084661001</v>
          </cell>
          <cell r="I96" t="str">
            <v>ST ANNE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302</v>
          </cell>
          <cell r="N96">
            <v>8900</v>
          </cell>
          <cell r="O96">
            <v>2687800</v>
          </cell>
          <cell r="P96">
            <v>806340</v>
          </cell>
          <cell r="Q96">
            <v>0</v>
          </cell>
          <cell r="R96">
            <v>806340</v>
          </cell>
          <cell r="S96">
            <v>806340</v>
          </cell>
        </row>
        <row r="97">
          <cell r="B97" t="str">
            <v>020105</v>
          </cell>
          <cell r="C97" t="str">
            <v>Ste. Therese Luganville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0084655001</v>
          </cell>
          <cell r="I97" t="str">
            <v>ST THERESE PRIMARY SCHOOL</v>
          </cell>
          <cell r="J97" t="str">
            <v>PS</v>
          </cell>
          <cell r="K97" t="str">
            <v>No</v>
          </cell>
          <cell r="L97" t="str">
            <v xml:space="preserve">1 2 3 4 5 6 7 8 </v>
          </cell>
          <cell r="M97">
            <v>484</v>
          </cell>
          <cell r="N97">
            <v>8900</v>
          </cell>
          <cell r="O97">
            <v>4307600</v>
          </cell>
          <cell r="P97">
            <v>1292280</v>
          </cell>
          <cell r="Q97">
            <v>0</v>
          </cell>
          <cell r="R97">
            <v>1292280</v>
          </cell>
          <cell r="S97">
            <v>1292280</v>
          </cell>
        </row>
        <row r="98">
          <cell r="B98" t="str">
            <v>022262</v>
          </cell>
          <cell r="C98" t="str">
            <v>Sulemauri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0084634001</v>
          </cell>
          <cell r="I98" t="str">
            <v>SULEMAURI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63</v>
          </cell>
          <cell r="N98">
            <v>8900</v>
          </cell>
          <cell r="O98">
            <v>560700</v>
          </cell>
          <cell r="P98">
            <v>168210</v>
          </cell>
          <cell r="Q98">
            <v>0</v>
          </cell>
          <cell r="R98">
            <v>168210</v>
          </cell>
          <cell r="S98">
            <v>168210</v>
          </cell>
        </row>
        <row r="99">
          <cell r="B99" t="str">
            <v>022163</v>
          </cell>
          <cell r="C99" t="str">
            <v>Taharo</v>
          </cell>
          <cell r="D99" t="str">
            <v>ENG</v>
          </cell>
          <cell r="E99" t="str">
            <v>Government of Vanuatu</v>
          </cell>
          <cell r="F99" t="str">
            <v>Malo</v>
          </cell>
          <cell r="G99" t="str">
            <v>Sanma</v>
          </cell>
          <cell r="H99" t="str">
            <v>0084596001</v>
          </cell>
          <cell r="I99" t="str">
            <v>TAHARO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59</v>
          </cell>
          <cell r="N99">
            <v>8900</v>
          </cell>
          <cell r="O99">
            <v>525100</v>
          </cell>
          <cell r="P99">
            <v>157530</v>
          </cell>
          <cell r="Q99">
            <v>0</v>
          </cell>
          <cell r="R99">
            <v>157530</v>
          </cell>
          <cell r="S99">
            <v>157530</v>
          </cell>
        </row>
        <row r="100">
          <cell r="B100" t="str">
            <v>022265</v>
          </cell>
          <cell r="C100" t="str">
            <v>Tasmalum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0084663001</v>
          </cell>
          <cell r="I100" t="str">
            <v>TASMALUM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152</v>
          </cell>
          <cell r="N100">
            <v>8900</v>
          </cell>
          <cell r="O100">
            <v>1352800</v>
          </cell>
          <cell r="P100">
            <v>405840</v>
          </cell>
          <cell r="Q100">
            <v>0</v>
          </cell>
          <cell r="R100">
            <v>405840</v>
          </cell>
          <cell r="S100">
            <v>405840</v>
          </cell>
        </row>
        <row r="101">
          <cell r="B101" t="str">
            <v>022266</v>
          </cell>
          <cell r="C101" t="str">
            <v>Tata</v>
          </cell>
          <cell r="D101" t="str">
            <v>ENG</v>
          </cell>
          <cell r="E101" t="str">
            <v>Church (Government Assisted)</v>
          </cell>
          <cell r="F101" t="str">
            <v>Santo</v>
          </cell>
          <cell r="G101" t="str">
            <v>Sanma</v>
          </cell>
          <cell r="H101" t="str">
            <v>0084635001</v>
          </cell>
          <cell r="I101" t="str">
            <v>TATA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233</v>
          </cell>
          <cell r="N101">
            <v>8900</v>
          </cell>
          <cell r="O101">
            <v>2073700</v>
          </cell>
          <cell r="P101">
            <v>622110</v>
          </cell>
          <cell r="Q101">
            <v>0</v>
          </cell>
          <cell r="R101">
            <v>622110</v>
          </cell>
          <cell r="S101">
            <v>622110</v>
          </cell>
        </row>
        <row r="102">
          <cell r="B102" t="str">
            <v>0222326</v>
          </cell>
          <cell r="C102" t="str">
            <v>Tavumae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0098398001</v>
          </cell>
          <cell r="I102" t="str">
            <v>TAVUMAE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93</v>
          </cell>
          <cell r="N102">
            <v>8900</v>
          </cell>
          <cell r="O102">
            <v>827700</v>
          </cell>
          <cell r="P102">
            <v>248310</v>
          </cell>
          <cell r="Q102">
            <v>0</v>
          </cell>
          <cell r="R102">
            <v>248310</v>
          </cell>
          <cell r="S102">
            <v>248310</v>
          </cell>
        </row>
        <row r="103">
          <cell r="B103" t="str">
            <v>022267</v>
          </cell>
          <cell r="C103" t="str">
            <v>Tcharanavusvus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0084674001</v>
          </cell>
          <cell r="I103" t="str">
            <v>TCHARANVUSVUS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69</v>
          </cell>
          <cell r="N103">
            <v>8900</v>
          </cell>
          <cell r="O103">
            <v>614100</v>
          </cell>
          <cell r="P103">
            <v>184230</v>
          </cell>
          <cell r="Q103">
            <v>0</v>
          </cell>
          <cell r="R103">
            <v>184230</v>
          </cell>
          <cell r="S103">
            <v>184230</v>
          </cell>
        </row>
        <row r="104">
          <cell r="B104" t="str">
            <v>022268</v>
          </cell>
          <cell r="C104" t="str">
            <v>Tiasia</v>
          </cell>
          <cell r="D104" t="str">
            <v>ENG</v>
          </cell>
          <cell r="E104" t="str">
            <v>Government of Vanuatu</v>
          </cell>
          <cell r="F104" t="str">
            <v>Santo</v>
          </cell>
          <cell r="G104" t="str">
            <v>Sanma</v>
          </cell>
          <cell r="H104" t="str">
            <v>0084641001</v>
          </cell>
          <cell r="I104" t="str">
            <v>TIASIA PRIMARY SCHOOL</v>
          </cell>
          <cell r="J104" t="str">
            <v>PS</v>
          </cell>
          <cell r="K104" t="str">
            <v>No</v>
          </cell>
          <cell r="L104" t="str">
            <v xml:space="preserve">1 2 3 4 5 6 </v>
          </cell>
          <cell r="M104">
            <v>50</v>
          </cell>
          <cell r="N104">
            <v>8900</v>
          </cell>
          <cell r="O104">
            <v>445000</v>
          </cell>
          <cell r="P104">
            <v>133500</v>
          </cell>
          <cell r="Q104">
            <v>0</v>
          </cell>
          <cell r="R104">
            <v>133500</v>
          </cell>
          <cell r="S104">
            <v>133500</v>
          </cell>
        </row>
        <row r="105">
          <cell r="B105" t="str">
            <v>022287</v>
          </cell>
          <cell r="C105" t="str">
            <v>Tovotovo Forestry Primary</v>
          </cell>
          <cell r="D105" t="str">
            <v>ENG</v>
          </cell>
          <cell r="E105" t="str">
            <v>Church (Government Assisted)</v>
          </cell>
          <cell r="F105" t="str">
            <v>Santo</v>
          </cell>
          <cell r="G105" t="str">
            <v>Sanma</v>
          </cell>
          <cell r="H105" t="str">
            <v>0098502001</v>
          </cell>
          <cell r="I105" t="str">
            <v>TOVOTOVO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230</v>
          </cell>
          <cell r="N105">
            <v>8900</v>
          </cell>
          <cell r="O105">
            <v>2047000</v>
          </cell>
          <cell r="P105">
            <v>614100</v>
          </cell>
          <cell r="Q105">
            <v>0</v>
          </cell>
          <cell r="R105">
            <v>614100</v>
          </cell>
          <cell r="S105">
            <v>614100</v>
          </cell>
        </row>
        <row r="106">
          <cell r="B106" t="str">
            <v>022272</v>
          </cell>
          <cell r="C106" t="str">
            <v>Valabei</v>
          </cell>
          <cell r="D106" t="str">
            <v>FRE</v>
          </cell>
          <cell r="E106" t="str">
            <v>Church (Government Assisted)</v>
          </cell>
          <cell r="F106" t="str">
            <v>Santo</v>
          </cell>
          <cell r="G106" t="str">
            <v>Sanma</v>
          </cell>
          <cell r="H106" t="str">
            <v>0087032001</v>
          </cell>
          <cell r="I106" t="str">
            <v>VALEPY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72</v>
          </cell>
          <cell r="N106">
            <v>8900</v>
          </cell>
          <cell r="O106">
            <v>640800</v>
          </cell>
          <cell r="P106">
            <v>192240</v>
          </cell>
          <cell r="Q106">
            <v>0</v>
          </cell>
          <cell r="R106">
            <v>192240</v>
          </cell>
          <cell r="S106">
            <v>192240</v>
          </cell>
        </row>
        <row r="107">
          <cell r="B107" t="str">
            <v>022273</v>
          </cell>
          <cell r="C107" t="str">
            <v>Venie Mataipevu</v>
          </cell>
          <cell r="D107" t="str">
            <v>ENG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0084669001</v>
          </cell>
          <cell r="I107" t="str">
            <v>VENIE MATAIPEVU PRIMARY SCHOOL</v>
          </cell>
          <cell r="J107" t="str">
            <v>PS</v>
          </cell>
          <cell r="K107" t="str">
            <v>Yes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Q107">
            <v>0</v>
          </cell>
          <cell r="R107">
            <v>162870</v>
          </cell>
          <cell r="S107">
            <v>162870</v>
          </cell>
        </row>
        <row r="108">
          <cell r="B108" t="str">
            <v>022274</v>
          </cell>
          <cell r="C108" t="str">
            <v>Vovlei</v>
          </cell>
          <cell r="D108" t="str">
            <v>ENG</v>
          </cell>
          <cell r="E108" t="str">
            <v>Government of Vanuatu</v>
          </cell>
          <cell r="F108" t="str">
            <v>Santo</v>
          </cell>
          <cell r="G108" t="str">
            <v>Sanma</v>
          </cell>
          <cell r="H108" t="str">
            <v>0084637001</v>
          </cell>
          <cell r="I108" t="str">
            <v>VOVLEI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127</v>
          </cell>
          <cell r="N108">
            <v>8900</v>
          </cell>
          <cell r="O108">
            <v>1130300</v>
          </cell>
          <cell r="P108">
            <v>339090</v>
          </cell>
          <cell r="Q108">
            <v>0</v>
          </cell>
          <cell r="R108">
            <v>339090</v>
          </cell>
          <cell r="S108">
            <v>339090</v>
          </cell>
        </row>
        <row r="109">
          <cell r="B109" t="str">
            <v>022275</v>
          </cell>
          <cell r="C109" t="str">
            <v>Vunabulu</v>
          </cell>
          <cell r="D109" t="str">
            <v>ENG</v>
          </cell>
          <cell r="E109" t="str">
            <v>Government of Vanuatu</v>
          </cell>
          <cell r="F109" t="str">
            <v>Santo</v>
          </cell>
          <cell r="G109" t="str">
            <v>Sanma</v>
          </cell>
          <cell r="H109" t="str">
            <v>0084638001</v>
          </cell>
          <cell r="I109" t="str">
            <v>VUNABULU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92</v>
          </cell>
          <cell r="N109">
            <v>8900</v>
          </cell>
          <cell r="O109">
            <v>818800</v>
          </cell>
          <cell r="P109">
            <v>245640</v>
          </cell>
          <cell r="Q109">
            <v>0</v>
          </cell>
          <cell r="R109">
            <v>245640</v>
          </cell>
          <cell r="S109">
            <v>245640</v>
          </cell>
        </row>
        <row r="110">
          <cell r="B110" t="str">
            <v>022276</v>
          </cell>
          <cell r="C110" t="str">
            <v>Vunakariakara</v>
          </cell>
          <cell r="D110" t="str">
            <v>FRE</v>
          </cell>
          <cell r="E110" t="str">
            <v>Church (Government Assisted)</v>
          </cell>
          <cell r="F110" t="str">
            <v>Santo</v>
          </cell>
          <cell r="G110" t="str">
            <v>Sanma</v>
          </cell>
          <cell r="H110" t="str">
            <v>0098405001</v>
          </cell>
          <cell r="I110" t="str">
            <v>VUNAKARIAKARA PRIMARY SCHOOL</v>
          </cell>
          <cell r="J110" t="str">
            <v>PS</v>
          </cell>
          <cell r="K110" t="str">
            <v>No</v>
          </cell>
          <cell r="L110" t="str">
            <v xml:space="preserve">1 2 3 4 5 6 7 8 </v>
          </cell>
          <cell r="M110">
            <v>34</v>
          </cell>
          <cell r="N110">
            <v>8900</v>
          </cell>
          <cell r="O110">
            <v>302600</v>
          </cell>
          <cell r="P110">
            <v>90780</v>
          </cell>
          <cell r="Q110">
            <v>0</v>
          </cell>
          <cell r="R110">
            <v>90780</v>
          </cell>
          <cell r="S110">
            <v>90780</v>
          </cell>
        </row>
        <row r="111">
          <cell r="B111" t="str">
            <v>032701</v>
          </cell>
          <cell r="C111" t="str">
            <v>Abanga</v>
          </cell>
          <cell r="D111" t="str">
            <v>ENG</v>
          </cell>
          <cell r="E111" t="str">
            <v>Government of Vanuatu</v>
          </cell>
          <cell r="F111" t="str">
            <v>Maewo</v>
          </cell>
          <cell r="G111" t="str">
            <v>Penama</v>
          </cell>
          <cell r="H111" t="str">
            <v>0084860001</v>
          </cell>
          <cell r="I111" t="str">
            <v>ABANGA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125</v>
          </cell>
          <cell r="N111">
            <v>8900</v>
          </cell>
          <cell r="O111">
            <v>1112500</v>
          </cell>
          <cell r="P111">
            <v>333750</v>
          </cell>
          <cell r="Q111">
            <v>0</v>
          </cell>
          <cell r="R111">
            <v>333750</v>
          </cell>
          <cell r="S111">
            <v>333750</v>
          </cell>
        </row>
        <row r="112">
          <cell r="B112" t="str">
            <v>032802</v>
          </cell>
          <cell r="C112" t="str">
            <v>Abuanga</v>
          </cell>
          <cell r="D112" t="str">
            <v>FRE</v>
          </cell>
          <cell r="E112" t="str">
            <v>Government of Vanuatu</v>
          </cell>
          <cell r="F112" t="str">
            <v>Pentecost</v>
          </cell>
          <cell r="G112" t="str">
            <v>Penama</v>
          </cell>
          <cell r="H112" t="str">
            <v>0084865001</v>
          </cell>
          <cell r="I112" t="str">
            <v>ABUANGA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147</v>
          </cell>
          <cell r="N112">
            <v>8900</v>
          </cell>
          <cell r="O112">
            <v>1308300</v>
          </cell>
          <cell r="P112">
            <v>392490</v>
          </cell>
          <cell r="Q112">
            <v>0</v>
          </cell>
          <cell r="R112">
            <v>392490</v>
          </cell>
          <cell r="S112">
            <v>392490</v>
          </cell>
        </row>
        <row r="113">
          <cell r="B113" t="str">
            <v>032629</v>
          </cell>
          <cell r="C113" t="str">
            <v>Ala Memorial</v>
          </cell>
          <cell r="D113" t="str">
            <v>ENG</v>
          </cell>
          <cell r="E113" t="str">
            <v>Church (Government Assisted)</v>
          </cell>
          <cell r="F113" t="str">
            <v>Ambae</v>
          </cell>
          <cell r="G113" t="str">
            <v>Penama</v>
          </cell>
          <cell r="H113" t="str">
            <v>0084858001</v>
          </cell>
          <cell r="I113" t="str">
            <v>MACKENZIE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69</v>
          </cell>
          <cell r="N113">
            <v>8900</v>
          </cell>
          <cell r="O113">
            <v>614100</v>
          </cell>
          <cell r="P113">
            <v>184230</v>
          </cell>
          <cell r="Q113">
            <v>0</v>
          </cell>
          <cell r="R113">
            <v>184230</v>
          </cell>
          <cell r="S113">
            <v>184230</v>
          </cell>
        </row>
        <row r="114">
          <cell r="B114" t="str">
            <v>032803</v>
          </cell>
          <cell r="C114" t="str">
            <v>Aligu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0084866001</v>
          </cell>
          <cell r="I114" t="str">
            <v>ALIGU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164</v>
          </cell>
          <cell r="N114">
            <v>8900</v>
          </cell>
          <cell r="O114">
            <v>1459600</v>
          </cell>
          <cell r="P114">
            <v>437880</v>
          </cell>
          <cell r="Q114">
            <v>0</v>
          </cell>
          <cell r="R114">
            <v>437880</v>
          </cell>
          <cell r="S114">
            <v>437880</v>
          </cell>
        </row>
        <row r="115">
          <cell r="B115" t="str">
            <v>032604</v>
          </cell>
          <cell r="C115" t="str">
            <v>Ambaebulu English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0084844001</v>
          </cell>
          <cell r="I115" t="str">
            <v>AMBAEBULU PRIMARY SCHOOL</v>
          </cell>
          <cell r="J115" t="str">
            <v>PS</v>
          </cell>
          <cell r="K115" t="str">
            <v>Yes</v>
          </cell>
          <cell r="L115" t="str">
            <v xml:space="preserve">1 2 3 4 5 6 </v>
          </cell>
          <cell r="M115">
            <v>149</v>
          </cell>
          <cell r="N115">
            <v>8900</v>
          </cell>
          <cell r="O115">
            <v>1326100</v>
          </cell>
          <cell r="P115">
            <v>397830</v>
          </cell>
          <cell r="Q115">
            <v>0</v>
          </cell>
          <cell r="R115">
            <v>397830</v>
          </cell>
          <cell r="S115">
            <v>397830</v>
          </cell>
        </row>
        <row r="116">
          <cell r="B116" t="str">
            <v>032605</v>
          </cell>
          <cell r="C116" t="str">
            <v>Ambaebulu French Primary</v>
          </cell>
          <cell r="D116" t="str">
            <v>FRE</v>
          </cell>
          <cell r="E116" t="str">
            <v>Government of Vanuatu</v>
          </cell>
          <cell r="F116" t="str">
            <v>Ambae</v>
          </cell>
          <cell r="G116" t="str">
            <v>Penama</v>
          </cell>
          <cell r="H116" t="str">
            <v>0084844001</v>
          </cell>
          <cell r="I116" t="str">
            <v>AMBAEBULU PRIMARY SCHOOL</v>
          </cell>
          <cell r="J116" t="str">
            <v>PS</v>
          </cell>
          <cell r="K116" t="str">
            <v>Yes</v>
          </cell>
          <cell r="L116" t="str">
            <v xml:space="preserve">1 2 3 4 5 6 </v>
          </cell>
          <cell r="M116">
            <v>46</v>
          </cell>
          <cell r="N116">
            <v>8900</v>
          </cell>
          <cell r="O116">
            <v>409400</v>
          </cell>
          <cell r="P116">
            <v>122820</v>
          </cell>
          <cell r="Q116">
            <v>0</v>
          </cell>
          <cell r="R116">
            <v>122820</v>
          </cell>
          <cell r="S116">
            <v>122820</v>
          </cell>
        </row>
        <row r="117">
          <cell r="B117" t="str">
            <v>032806</v>
          </cell>
          <cell r="C117" t="str">
            <v>Atavtabanga Primary</v>
          </cell>
          <cell r="D117" t="str">
            <v>ENG</v>
          </cell>
          <cell r="E117" t="str">
            <v>Government of Vanuatu</v>
          </cell>
          <cell r="F117" t="str">
            <v>Pentecost</v>
          </cell>
          <cell r="G117" t="str">
            <v>Penama</v>
          </cell>
          <cell r="H117" t="str">
            <v>0084867001</v>
          </cell>
          <cell r="I117" t="str">
            <v>ATAVTABANGA PRIMARY SCHOOL</v>
          </cell>
          <cell r="J117" t="str">
            <v>PS</v>
          </cell>
          <cell r="K117" t="str">
            <v>Yes</v>
          </cell>
          <cell r="L117" t="str">
            <v xml:space="preserve">1 2 3 4 5 6 </v>
          </cell>
          <cell r="M117">
            <v>221</v>
          </cell>
          <cell r="N117">
            <v>8900</v>
          </cell>
          <cell r="O117">
            <v>1966900</v>
          </cell>
          <cell r="P117">
            <v>590070</v>
          </cell>
          <cell r="Q117">
            <v>0</v>
          </cell>
          <cell r="R117">
            <v>590070</v>
          </cell>
          <cell r="S117">
            <v>590070</v>
          </cell>
        </row>
        <row r="118">
          <cell r="B118" t="str">
            <v>032607</v>
          </cell>
          <cell r="C118" t="str">
            <v>Autabulu Primary</v>
          </cell>
          <cell r="D118" t="str">
            <v>ENG</v>
          </cell>
          <cell r="E118" t="str">
            <v>Government of Vanuatu</v>
          </cell>
          <cell r="F118" t="str">
            <v>Ambae</v>
          </cell>
          <cell r="G118" t="str">
            <v>Penama</v>
          </cell>
          <cell r="H118" t="str">
            <v>0086416001</v>
          </cell>
          <cell r="I118" t="str">
            <v>AUTABULU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61</v>
          </cell>
          <cell r="N118">
            <v>8900</v>
          </cell>
          <cell r="O118">
            <v>542900</v>
          </cell>
          <cell r="P118">
            <v>162870</v>
          </cell>
          <cell r="Q118">
            <v>0</v>
          </cell>
          <cell r="R118">
            <v>162870</v>
          </cell>
          <cell r="S118">
            <v>162870</v>
          </cell>
        </row>
        <row r="119">
          <cell r="B119" t="str">
            <v>032808</v>
          </cell>
          <cell r="C119" t="str">
            <v>Baie Barrier Primary</v>
          </cell>
          <cell r="D119" t="str">
            <v>FRE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0084914001</v>
          </cell>
          <cell r="I119" t="str">
            <v>BAIE BARRIER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80</v>
          </cell>
          <cell r="N119">
            <v>8900</v>
          </cell>
          <cell r="O119">
            <v>712000</v>
          </cell>
          <cell r="P119">
            <v>213600</v>
          </cell>
          <cell r="Q119">
            <v>0</v>
          </cell>
          <cell r="R119">
            <v>213600</v>
          </cell>
          <cell r="S119">
            <v>213600</v>
          </cell>
        </row>
        <row r="120">
          <cell r="B120" t="str">
            <v>0327321</v>
          </cell>
          <cell r="C120" t="str">
            <v>Baitora</v>
          </cell>
          <cell r="D120" t="str">
            <v>FRE</v>
          </cell>
          <cell r="E120" t="str">
            <v>Government of Vanuatu</v>
          </cell>
          <cell r="F120" t="str">
            <v>Maewo</v>
          </cell>
          <cell r="G120" t="str">
            <v>Penama</v>
          </cell>
          <cell r="H120" t="str">
            <v>0084903001</v>
          </cell>
          <cell r="I120" t="str">
            <v>BAETORA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34</v>
          </cell>
          <cell r="N120">
            <v>8900</v>
          </cell>
          <cell r="O120">
            <v>302600</v>
          </cell>
          <cell r="P120">
            <v>90780</v>
          </cell>
          <cell r="Q120">
            <v>0</v>
          </cell>
          <cell r="R120">
            <v>90780</v>
          </cell>
          <cell r="S120">
            <v>90780</v>
          </cell>
        </row>
        <row r="121">
          <cell r="B121" t="str">
            <v>032709</v>
          </cell>
          <cell r="C121" t="str">
            <v>Bakanao (Naviso)</v>
          </cell>
          <cell r="D121" t="str">
            <v>ENG</v>
          </cell>
          <cell r="E121" t="str">
            <v>Church (Government Assisted)</v>
          </cell>
          <cell r="F121" t="str">
            <v>Maewo</v>
          </cell>
          <cell r="G121" t="str">
            <v>Penama</v>
          </cell>
          <cell r="H121" t="str">
            <v>0084861001</v>
          </cell>
          <cell r="I121" t="str">
            <v>BAKANAO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110</v>
          </cell>
          <cell r="N121">
            <v>8900</v>
          </cell>
          <cell r="O121">
            <v>979000</v>
          </cell>
          <cell r="P121">
            <v>293700</v>
          </cell>
          <cell r="Q121">
            <v>0</v>
          </cell>
          <cell r="R121">
            <v>293700</v>
          </cell>
          <cell r="S121">
            <v>293700</v>
          </cell>
        </row>
        <row r="122">
          <cell r="B122" t="str">
            <v>032610</v>
          </cell>
          <cell r="C122" t="str">
            <v>Bangabulu Primary</v>
          </cell>
          <cell r="D122" t="str">
            <v>ENG</v>
          </cell>
          <cell r="E122" t="str">
            <v>Government of Vanuatu</v>
          </cell>
          <cell r="F122" t="str">
            <v>Ambae</v>
          </cell>
          <cell r="G122" t="str">
            <v>Penama</v>
          </cell>
          <cell r="H122" t="str">
            <v>0084846001</v>
          </cell>
          <cell r="I122" t="str">
            <v>BANGABULU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114</v>
          </cell>
          <cell r="N122">
            <v>8900</v>
          </cell>
          <cell r="O122">
            <v>1014600</v>
          </cell>
          <cell r="P122">
            <v>304380</v>
          </cell>
          <cell r="Q122">
            <v>0</v>
          </cell>
          <cell r="R122">
            <v>304380</v>
          </cell>
          <cell r="S122">
            <v>304380</v>
          </cell>
        </row>
        <row r="123">
          <cell r="B123" t="str">
            <v>032812</v>
          </cell>
          <cell r="C123" t="str">
            <v>Bwatnapni</v>
          </cell>
          <cell r="D123" t="str">
            <v>ENG</v>
          </cell>
          <cell r="E123" t="str">
            <v>Church (Government Assisted)</v>
          </cell>
          <cell r="F123" t="str">
            <v>Pentecost</v>
          </cell>
          <cell r="G123" t="str">
            <v>Penama</v>
          </cell>
          <cell r="H123" t="str">
            <v>0084869001</v>
          </cell>
          <cell r="I123" t="str">
            <v>BWATNAPNI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137</v>
          </cell>
          <cell r="N123">
            <v>8900</v>
          </cell>
          <cell r="O123">
            <v>1219300</v>
          </cell>
          <cell r="P123">
            <v>365790</v>
          </cell>
          <cell r="Q123">
            <v>0</v>
          </cell>
          <cell r="R123">
            <v>365790</v>
          </cell>
          <cell r="S123">
            <v>365790</v>
          </cell>
        </row>
        <row r="124">
          <cell r="B124" t="str">
            <v>032813</v>
          </cell>
          <cell r="C124" t="str">
            <v>Enkul Primary</v>
          </cell>
          <cell r="D124" t="str">
            <v>ENG</v>
          </cell>
          <cell r="E124" t="str">
            <v>Church (Government Assisted)</v>
          </cell>
          <cell r="F124" t="str">
            <v>Pentecost</v>
          </cell>
          <cell r="G124" t="str">
            <v>Penama</v>
          </cell>
          <cell r="H124" t="str">
            <v>0084871001</v>
          </cell>
          <cell r="I124" t="str">
            <v>ENKUL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69</v>
          </cell>
          <cell r="N124">
            <v>8900</v>
          </cell>
          <cell r="O124">
            <v>614100</v>
          </cell>
          <cell r="P124">
            <v>184230</v>
          </cell>
          <cell r="Q124">
            <v>0</v>
          </cell>
          <cell r="R124">
            <v>184230</v>
          </cell>
          <cell r="S124">
            <v>184230</v>
          </cell>
        </row>
        <row r="125">
          <cell r="B125" t="str">
            <v>032815</v>
          </cell>
          <cell r="C125" t="str">
            <v>Gamalmaua</v>
          </cell>
          <cell r="D125" t="str">
            <v>ENG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0084872001</v>
          </cell>
          <cell r="I125" t="str">
            <v>GAMALMAUWA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146</v>
          </cell>
          <cell r="N125">
            <v>8900</v>
          </cell>
          <cell r="O125">
            <v>1299400</v>
          </cell>
          <cell r="P125">
            <v>389820</v>
          </cell>
          <cell r="Q125">
            <v>0</v>
          </cell>
          <cell r="R125">
            <v>389820</v>
          </cell>
          <cell r="S125">
            <v>389820</v>
          </cell>
        </row>
        <row r="126">
          <cell r="B126" t="str">
            <v>032716</v>
          </cell>
          <cell r="C126" t="str">
            <v>Gambule Primary</v>
          </cell>
          <cell r="D126" t="str">
            <v>ENG</v>
          </cell>
          <cell r="E126" t="str">
            <v>Government of Vanuatu</v>
          </cell>
          <cell r="F126" t="str">
            <v>Maewo</v>
          </cell>
          <cell r="G126" t="str">
            <v>Penama</v>
          </cell>
          <cell r="H126" t="str">
            <v>0084862001</v>
          </cell>
          <cell r="I126" t="str">
            <v>GAMBULE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247</v>
          </cell>
          <cell r="N126">
            <v>8900</v>
          </cell>
          <cell r="O126">
            <v>2198300</v>
          </cell>
          <cell r="P126">
            <v>659490</v>
          </cell>
          <cell r="Q126">
            <v>0</v>
          </cell>
          <cell r="R126">
            <v>659490</v>
          </cell>
          <cell r="S126">
            <v>659490</v>
          </cell>
        </row>
        <row r="127">
          <cell r="B127" t="str">
            <v>032617</v>
          </cell>
          <cell r="C127" t="str">
            <v>Herenhala</v>
          </cell>
          <cell r="D127" t="str">
            <v>ENG</v>
          </cell>
          <cell r="E127" t="str">
            <v>Government of Vanuatu</v>
          </cell>
          <cell r="F127" t="str">
            <v>Pentecost</v>
          </cell>
          <cell r="G127" t="str">
            <v>Penama</v>
          </cell>
          <cell r="H127" t="str">
            <v>0084848001</v>
          </cell>
          <cell r="I127" t="str">
            <v>Herenhala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222</v>
          </cell>
          <cell r="N127">
            <v>8900</v>
          </cell>
          <cell r="O127">
            <v>1975800</v>
          </cell>
          <cell r="P127">
            <v>592740</v>
          </cell>
          <cell r="Q127">
            <v>0</v>
          </cell>
          <cell r="R127">
            <v>592740</v>
          </cell>
          <cell r="S127">
            <v>592740</v>
          </cell>
        </row>
        <row r="128">
          <cell r="B128" t="str">
            <v>032818</v>
          </cell>
          <cell r="C128" t="str">
            <v>Labultamata (Tamua)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0084873001</v>
          </cell>
          <cell r="I128" t="str">
            <v>LABULTAMATA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100</v>
          </cell>
          <cell r="N128">
            <v>8900</v>
          </cell>
          <cell r="O128">
            <v>890000</v>
          </cell>
          <cell r="P128">
            <v>267000</v>
          </cell>
          <cell r="Q128">
            <v>0</v>
          </cell>
          <cell r="R128">
            <v>267000</v>
          </cell>
          <cell r="S128">
            <v>267000</v>
          </cell>
        </row>
        <row r="129">
          <cell r="B129" t="str">
            <v>032819</v>
          </cell>
          <cell r="C129" t="str">
            <v>Lalzadette</v>
          </cell>
          <cell r="D129" t="str">
            <v>FRE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0084896001</v>
          </cell>
          <cell r="I129" t="str">
            <v>LALZADETH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123</v>
          </cell>
          <cell r="N129">
            <v>8900</v>
          </cell>
          <cell r="O129">
            <v>1094700</v>
          </cell>
          <cell r="P129">
            <v>328410</v>
          </cell>
          <cell r="Q129">
            <v>0</v>
          </cell>
          <cell r="R129">
            <v>328410</v>
          </cell>
          <cell r="S129">
            <v>328410</v>
          </cell>
        </row>
        <row r="130">
          <cell r="B130" t="str">
            <v>032822</v>
          </cell>
          <cell r="C130" t="str">
            <v>Latano (Loltong)</v>
          </cell>
          <cell r="D130" t="str">
            <v>FRE</v>
          </cell>
          <cell r="E130" t="str">
            <v>Church (Government Assisted)</v>
          </cell>
          <cell r="F130" t="str">
            <v>Pentecost</v>
          </cell>
          <cell r="G130" t="str">
            <v>Penama</v>
          </cell>
          <cell r="H130" t="str">
            <v>0085062001</v>
          </cell>
          <cell r="I130" t="str">
            <v>LOLTONG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149</v>
          </cell>
          <cell r="N130">
            <v>8900</v>
          </cell>
          <cell r="O130">
            <v>1326100</v>
          </cell>
          <cell r="P130">
            <v>397830</v>
          </cell>
          <cell r="Q130">
            <v>0</v>
          </cell>
          <cell r="R130">
            <v>397830</v>
          </cell>
          <cell r="S130">
            <v>397830</v>
          </cell>
        </row>
        <row r="131">
          <cell r="B131" t="str">
            <v>032820</v>
          </cell>
          <cell r="C131" t="str">
            <v>Lesasanemal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0085072001</v>
          </cell>
          <cell r="I131" t="str">
            <v>LESASANEMAL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125</v>
          </cell>
          <cell r="N131">
            <v>8900</v>
          </cell>
          <cell r="O131">
            <v>1112500</v>
          </cell>
          <cell r="P131">
            <v>333750</v>
          </cell>
          <cell r="Q131">
            <v>0</v>
          </cell>
          <cell r="R131">
            <v>333750</v>
          </cell>
          <cell r="S131">
            <v>333750</v>
          </cell>
        </row>
        <row r="132">
          <cell r="B132" t="str">
            <v>032821</v>
          </cell>
          <cell r="C132" t="str">
            <v>Lini Memorial</v>
          </cell>
          <cell r="D132" t="str">
            <v>ENG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0084874001</v>
          </cell>
          <cell r="I132" t="str">
            <v>LINI MEMORIAL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182</v>
          </cell>
          <cell r="N132">
            <v>8900</v>
          </cell>
          <cell r="O132">
            <v>1619800</v>
          </cell>
          <cell r="P132">
            <v>485940</v>
          </cell>
          <cell r="Q132">
            <v>0</v>
          </cell>
          <cell r="R132">
            <v>485940</v>
          </cell>
          <cell r="S132">
            <v>485940</v>
          </cell>
        </row>
        <row r="133">
          <cell r="B133" t="str">
            <v>032624</v>
          </cell>
          <cell r="C133" t="str">
            <v>Lolopuepue Primary</v>
          </cell>
          <cell r="D133" t="str">
            <v>FRE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0084895001</v>
          </cell>
          <cell r="I133" t="str">
            <v>LOLOPUEPUE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100</v>
          </cell>
          <cell r="N133">
            <v>8900</v>
          </cell>
          <cell r="O133">
            <v>890000</v>
          </cell>
          <cell r="P133">
            <v>267000</v>
          </cell>
          <cell r="Q133">
            <v>0</v>
          </cell>
          <cell r="R133">
            <v>267000</v>
          </cell>
          <cell r="S133">
            <v>267000</v>
          </cell>
        </row>
        <row r="134">
          <cell r="B134" t="str">
            <v>032625</v>
          </cell>
          <cell r="C134" t="str">
            <v>Lolovoli Primary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0084847001</v>
          </cell>
          <cell r="I134" t="str">
            <v>LOLOVOLI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89</v>
          </cell>
          <cell r="N134">
            <v>8900</v>
          </cell>
          <cell r="O134">
            <v>792100</v>
          </cell>
          <cell r="P134">
            <v>237630</v>
          </cell>
          <cell r="Q134">
            <v>0</v>
          </cell>
          <cell r="R134">
            <v>237630</v>
          </cell>
          <cell r="S134">
            <v>237630</v>
          </cell>
        </row>
        <row r="135">
          <cell r="B135" t="str">
            <v>032826</v>
          </cell>
          <cell r="C135" t="str">
            <v>Londar (Baie-Martelli)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0084912001</v>
          </cell>
          <cell r="I135" t="str">
            <v>BAIE MARTELLI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90</v>
          </cell>
          <cell r="N135">
            <v>8900</v>
          </cell>
          <cell r="O135">
            <v>801000</v>
          </cell>
          <cell r="P135">
            <v>240300</v>
          </cell>
          <cell r="Q135">
            <v>0</v>
          </cell>
          <cell r="R135">
            <v>240300</v>
          </cell>
          <cell r="S135">
            <v>240300</v>
          </cell>
        </row>
        <row r="136">
          <cell r="B136" t="str">
            <v>032627</v>
          </cell>
          <cell r="C136" t="str">
            <v>Loone Primary</v>
          </cell>
          <cell r="D136" t="str">
            <v>ENG</v>
          </cell>
          <cell r="E136" t="str">
            <v>Church (Government Assisted)</v>
          </cell>
          <cell r="F136" t="str">
            <v>Ambae</v>
          </cell>
          <cell r="G136" t="str">
            <v>Penama</v>
          </cell>
          <cell r="H136" t="str">
            <v>0084892001</v>
          </cell>
          <cell r="I136" t="str">
            <v>LONE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50</v>
          </cell>
          <cell r="N136">
            <v>8900</v>
          </cell>
          <cell r="O136">
            <v>445000</v>
          </cell>
          <cell r="P136">
            <v>133500</v>
          </cell>
          <cell r="Q136">
            <v>0</v>
          </cell>
          <cell r="R136">
            <v>133500</v>
          </cell>
          <cell r="S136">
            <v>133500</v>
          </cell>
        </row>
        <row r="137">
          <cell r="B137" t="str">
            <v>032628</v>
          </cell>
          <cell r="C137" t="str">
            <v>Loquirutaro</v>
          </cell>
          <cell r="D137" t="str">
            <v>ENG</v>
          </cell>
          <cell r="E137" t="str">
            <v>Government of Vanuatu</v>
          </cell>
          <cell r="F137" t="str">
            <v>Ambae</v>
          </cell>
          <cell r="G137" t="str">
            <v>Penama</v>
          </cell>
          <cell r="H137" t="str">
            <v>0084849001</v>
          </cell>
          <cell r="I137" t="str">
            <v>LOQUIRUTARO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74</v>
          </cell>
          <cell r="N137">
            <v>8900</v>
          </cell>
          <cell r="O137">
            <v>658600</v>
          </cell>
          <cell r="P137">
            <v>197580</v>
          </cell>
          <cell r="Q137">
            <v>0</v>
          </cell>
          <cell r="R137">
            <v>197580</v>
          </cell>
          <cell r="S137">
            <v>197580</v>
          </cell>
        </row>
        <row r="138">
          <cell r="B138" t="str">
            <v>032830</v>
          </cell>
          <cell r="C138" t="str">
            <v>Melsisi Primary</v>
          </cell>
          <cell r="D138" t="str">
            <v>FRE</v>
          </cell>
          <cell r="E138" t="str">
            <v>Church (Government Assisted)</v>
          </cell>
          <cell r="F138" t="str">
            <v>Pentecost</v>
          </cell>
          <cell r="G138" t="str">
            <v>Penama</v>
          </cell>
          <cell r="H138" t="str">
            <v>0084901001</v>
          </cell>
          <cell r="I138" t="str">
            <v>MELSISI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228</v>
          </cell>
          <cell r="N138">
            <v>8900</v>
          </cell>
          <cell r="O138">
            <v>2029200</v>
          </cell>
          <cell r="P138">
            <v>608760</v>
          </cell>
          <cell r="Q138">
            <v>0</v>
          </cell>
          <cell r="R138">
            <v>608760</v>
          </cell>
          <cell r="S138">
            <v>608760</v>
          </cell>
        </row>
        <row r="139">
          <cell r="B139" t="str">
            <v>032631</v>
          </cell>
          <cell r="C139" t="str">
            <v>Naleleo Primary</v>
          </cell>
          <cell r="D139" t="str">
            <v>ENG</v>
          </cell>
          <cell r="E139" t="str">
            <v>Government of Vanuatu</v>
          </cell>
          <cell r="F139" t="str">
            <v>Ambae</v>
          </cell>
          <cell r="G139" t="str">
            <v>Penama</v>
          </cell>
          <cell r="H139" t="str">
            <v>0084851001</v>
          </cell>
          <cell r="I139" t="str">
            <v>NALELEO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32</v>
          </cell>
          <cell r="N139">
            <v>8900</v>
          </cell>
          <cell r="O139">
            <v>284800</v>
          </cell>
          <cell r="P139">
            <v>85440</v>
          </cell>
          <cell r="Q139">
            <v>0</v>
          </cell>
          <cell r="R139">
            <v>85440</v>
          </cell>
          <cell r="S139">
            <v>85440</v>
          </cell>
        </row>
        <row r="140">
          <cell r="B140" t="str">
            <v>032832</v>
          </cell>
          <cell r="C140" t="str">
            <v>Namaram Primary</v>
          </cell>
          <cell r="D140" t="str">
            <v>FRE</v>
          </cell>
          <cell r="E140" t="str">
            <v>Church (Government Assisted)</v>
          </cell>
          <cell r="F140" t="str">
            <v>Pentecost</v>
          </cell>
          <cell r="G140" t="str">
            <v>Penama</v>
          </cell>
          <cell r="H140" t="str">
            <v>0084910001</v>
          </cell>
          <cell r="I140" t="str">
            <v>NAMARAM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87</v>
          </cell>
          <cell r="N140">
            <v>8900</v>
          </cell>
          <cell r="O140">
            <v>774300</v>
          </cell>
          <cell r="P140">
            <v>232290</v>
          </cell>
          <cell r="Q140">
            <v>0</v>
          </cell>
          <cell r="R140">
            <v>232290</v>
          </cell>
          <cell r="S140">
            <v>232290</v>
          </cell>
        </row>
        <row r="141">
          <cell r="B141" t="str">
            <v>032735</v>
          </cell>
          <cell r="C141" t="str">
            <v>Naone</v>
          </cell>
          <cell r="D141" t="str">
            <v>ENG</v>
          </cell>
          <cell r="E141" t="str">
            <v>Government of Vanuatu</v>
          </cell>
          <cell r="F141" t="str">
            <v>Maewo</v>
          </cell>
          <cell r="G141" t="str">
            <v>Penama</v>
          </cell>
          <cell r="H141" t="str">
            <v>0084891001</v>
          </cell>
          <cell r="I141" t="str">
            <v>NAONE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117</v>
          </cell>
          <cell r="N141">
            <v>8900</v>
          </cell>
          <cell r="O141">
            <v>1041300</v>
          </cell>
          <cell r="P141">
            <v>312390</v>
          </cell>
          <cell r="Q141">
            <v>0</v>
          </cell>
          <cell r="R141">
            <v>312390</v>
          </cell>
          <cell r="S141">
            <v>312390</v>
          </cell>
        </row>
        <row r="142">
          <cell r="B142" t="str">
            <v>032836</v>
          </cell>
          <cell r="C142" t="str">
            <v>Naruah Primary</v>
          </cell>
          <cell r="D142" t="str">
            <v>FRE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0084878001</v>
          </cell>
          <cell r="I142" t="str">
            <v>NARUAH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106</v>
          </cell>
          <cell r="N142">
            <v>8900</v>
          </cell>
          <cell r="O142">
            <v>943400</v>
          </cell>
          <cell r="P142">
            <v>283020</v>
          </cell>
          <cell r="Q142">
            <v>0</v>
          </cell>
          <cell r="R142">
            <v>283020</v>
          </cell>
          <cell r="S142">
            <v>283020</v>
          </cell>
        </row>
        <row r="143">
          <cell r="B143" t="str">
            <v>032737</v>
          </cell>
          <cell r="C143" t="str">
            <v>Nasawa</v>
          </cell>
          <cell r="D143" t="str">
            <v>FRE</v>
          </cell>
          <cell r="E143" t="str">
            <v>Government of Vanuatu</v>
          </cell>
          <cell r="F143" t="str">
            <v>Maewo</v>
          </cell>
          <cell r="G143" t="str">
            <v>Penama</v>
          </cell>
          <cell r="H143" t="str">
            <v>0084863001</v>
          </cell>
          <cell r="I143" t="str">
            <v>NASAWA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111</v>
          </cell>
          <cell r="N143">
            <v>8900</v>
          </cell>
          <cell r="O143">
            <v>987900</v>
          </cell>
          <cell r="P143">
            <v>296370</v>
          </cell>
          <cell r="Q143">
            <v>0</v>
          </cell>
          <cell r="R143">
            <v>296370</v>
          </cell>
          <cell r="S143">
            <v>296370</v>
          </cell>
        </row>
        <row r="144">
          <cell r="B144" t="str">
            <v>032638</v>
          </cell>
          <cell r="C144" t="str">
            <v>Nduindui Primary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0084890001</v>
          </cell>
          <cell r="I144" t="str">
            <v>NDUINDUI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78</v>
          </cell>
          <cell r="N144">
            <v>8900</v>
          </cell>
          <cell r="O144">
            <v>694200</v>
          </cell>
          <cell r="P144">
            <v>208260</v>
          </cell>
          <cell r="Q144">
            <v>0</v>
          </cell>
          <cell r="R144">
            <v>208260</v>
          </cell>
          <cell r="S144">
            <v>208260</v>
          </cell>
        </row>
        <row r="145">
          <cell r="B145" t="str">
            <v>032639</v>
          </cell>
          <cell r="C145" t="str">
            <v>Ngwalona Primary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0085079001</v>
          </cell>
          <cell r="I145" t="str">
            <v>NGWALONA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36</v>
          </cell>
          <cell r="N145">
            <v>8900</v>
          </cell>
          <cell r="O145">
            <v>320400</v>
          </cell>
          <cell r="P145">
            <v>96120</v>
          </cell>
          <cell r="Q145">
            <v>0</v>
          </cell>
          <cell r="R145">
            <v>96120</v>
          </cell>
          <cell r="S145">
            <v>96120</v>
          </cell>
        </row>
        <row r="146">
          <cell r="B146" t="str">
            <v>032840</v>
          </cell>
          <cell r="C146" t="str">
            <v>Pangi Primary</v>
          </cell>
          <cell r="D146" t="str">
            <v>ENG</v>
          </cell>
          <cell r="E146" t="str">
            <v>Government of Vanuatu</v>
          </cell>
          <cell r="F146" t="str">
            <v>Pentecost</v>
          </cell>
          <cell r="G146" t="str">
            <v>Penama</v>
          </cell>
          <cell r="H146" t="str">
            <v>0084905001</v>
          </cell>
          <cell r="I146" t="str">
            <v>PANGI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173</v>
          </cell>
          <cell r="N146">
            <v>8900</v>
          </cell>
          <cell r="O146">
            <v>1539700</v>
          </cell>
          <cell r="P146">
            <v>461910</v>
          </cell>
          <cell r="Q146">
            <v>0</v>
          </cell>
          <cell r="R146">
            <v>461910</v>
          </cell>
          <cell r="S146">
            <v>461910</v>
          </cell>
        </row>
        <row r="147">
          <cell r="B147" t="str">
            <v>032811</v>
          </cell>
          <cell r="C147" t="str">
            <v>PointCross (Benmotri)</v>
          </cell>
          <cell r="D147" t="str">
            <v>ENG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0084868001</v>
          </cell>
          <cell r="I147" t="str">
            <v>BENMOTRI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109</v>
          </cell>
          <cell r="N147">
            <v>8900</v>
          </cell>
          <cell r="O147">
            <v>970100</v>
          </cell>
          <cell r="P147">
            <v>291030</v>
          </cell>
          <cell r="Q147">
            <v>0</v>
          </cell>
          <cell r="R147">
            <v>291030</v>
          </cell>
          <cell r="S147">
            <v>291030</v>
          </cell>
        </row>
        <row r="148">
          <cell r="B148" t="str">
            <v>032643</v>
          </cell>
          <cell r="C148" t="str">
            <v>Quatui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0084854001</v>
          </cell>
          <cell r="I148" t="str">
            <v>QUATUI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87</v>
          </cell>
          <cell r="N148">
            <v>8900</v>
          </cell>
          <cell r="O148">
            <v>774300</v>
          </cell>
          <cell r="P148">
            <v>232290</v>
          </cell>
          <cell r="Q148">
            <v>0</v>
          </cell>
          <cell r="R148">
            <v>232290</v>
          </cell>
          <cell r="S148">
            <v>232290</v>
          </cell>
        </row>
        <row r="149">
          <cell r="B149" t="str">
            <v>032642</v>
          </cell>
          <cell r="C149" t="str">
            <v>Quatuneala Primary</v>
          </cell>
          <cell r="D149" t="str">
            <v>ENG</v>
          </cell>
          <cell r="E149" t="str">
            <v>Government of Vanuatu</v>
          </cell>
          <cell r="F149" t="str">
            <v>Ambae</v>
          </cell>
          <cell r="G149" t="str">
            <v>Penama</v>
          </cell>
          <cell r="H149" t="str">
            <v>0084853001</v>
          </cell>
          <cell r="I149" t="str">
            <v>QATUNEALA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142</v>
          </cell>
          <cell r="N149">
            <v>8900</v>
          </cell>
          <cell r="O149">
            <v>1263800</v>
          </cell>
          <cell r="P149">
            <v>379140</v>
          </cell>
          <cell r="Q149">
            <v>0</v>
          </cell>
          <cell r="R149">
            <v>379140</v>
          </cell>
          <cell r="S149">
            <v>379140</v>
          </cell>
        </row>
        <row r="150">
          <cell r="B150" t="str">
            <v>032844</v>
          </cell>
          <cell r="C150" t="str">
            <v>Rangusuksu Primary</v>
          </cell>
          <cell r="D150" t="str">
            <v>FRE</v>
          </cell>
          <cell r="E150" t="str">
            <v>Church (Government Assisted)</v>
          </cell>
          <cell r="F150" t="str">
            <v>Pentecost</v>
          </cell>
          <cell r="G150" t="str">
            <v>Penama</v>
          </cell>
          <cell r="H150" t="str">
            <v>0084911001</v>
          </cell>
          <cell r="I150" t="str">
            <v>RANGSUKSUK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124</v>
          </cell>
          <cell r="N150">
            <v>8900</v>
          </cell>
          <cell r="O150">
            <v>1103600</v>
          </cell>
          <cell r="P150">
            <v>331080</v>
          </cell>
          <cell r="Q150">
            <v>0</v>
          </cell>
          <cell r="R150">
            <v>331080</v>
          </cell>
          <cell r="S150">
            <v>331080</v>
          </cell>
        </row>
        <row r="151">
          <cell r="B151" t="str">
            <v>032845</v>
          </cell>
          <cell r="C151" t="str">
            <v>Ranmawot Primary</v>
          </cell>
          <cell r="D151" t="str">
            <v>ENG</v>
          </cell>
          <cell r="E151" t="str">
            <v>Government of Vanuatu</v>
          </cell>
          <cell r="F151" t="str">
            <v>Pentecost</v>
          </cell>
          <cell r="G151" t="str">
            <v>Penama</v>
          </cell>
          <cell r="H151" t="str">
            <v>0084877001</v>
          </cell>
          <cell r="I151" t="str">
            <v>RANMAWOT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133</v>
          </cell>
          <cell r="N151">
            <v>8900</v>
          </cell>
          <cell r="O151">
            <v>1183700</v>
          </cell>
          <cell r="P151">
            <v>355110</v>
          </cell>
          <cell r="Q151">
            <v>0</v>
          </cell>
          <cell r="R151">
            <v>355110</v>
          </cell>
          <cell r="S151">
            <v>355110</v>
          </cell>
        </row>
        <row r="152">
          <cell r="B152" t="str">
            <v>032846</v>
          </cell>
          <cell r="C152" t="str">
            <v>Ranwas Primary</v>
          </cell>
          <cell r="D152" t="str">
            <v>ENG</v>
          </cell>
          <cell r="E152" t="str">
            <v>Government of Vanuatu</v>
          </cell>
          <cell r="F152" t="str">
            <v>Pentecost</v>
          </cell>
          <cell r="G152" t="str">
            <v>Penama</v>
          </cell>
          <cell r="H152" t="str">
            <v>0098409001</v>
          </cell>
          <cell r="I152" t="str">
            <v>RANWAS PRIMARY SCHOOL.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37</v>
          </cell>
          <cell r="N152">
            <v>8900</v>
          </cell>
          <cell r="O152">
            <v>329300</v>
          </cell>
          <cell r="P152">
            <v>98790</v>
          </cell>
          <cell r="Q152">
            <v>0</v>
          </cell>
          <cell r="R152">
            <v>98790</v>
          </cell>
          <cell r="S152">
            <v>98790</v>
          </cell>
        </row>
        <row r="153">
          <cell r="B153" t="str">
            <v>032647</v>
          </cell>
          <cell r="C153" t="str">
            <v>Raynold Memorial (Nagole)</v>
          </cell>
          <cell r="D153" t="str">
            <v>ENG</v>
          </cell>
          <cell r="E153" t="str">
            <v>Government of Vanuatu</v>
          </cell>
          <cell r="F153" t="str">
            <v>Ambae</v>
          </cell>
          <cell r="G153" t="str">
            <v>Penama</v>
          </cell>
          <cell r="H153" t="str">
            <v>0084855001</v>
          </cell>
          <cell r="I153" t="str">
            <v>REYNOLD MEMORIAL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55</v>
          </cell>
          <cell r="N153">
            <v>8900</v>
          </cell>
          <cell r="O153">
            <v>489500</v>
          </cell>
          <cell r="P153">
            <v>146850</v>
          </cell>
          <cell r="Q153">
            <v>0</v>
          </cell>
          <cell r="R153">
            <v>146850</v>
          </cell>
          <cell r="S153">
            <v>146850</v>
          </cell>
        </row>
        <row r="154">
          <cell r="B154" t="str">
            <v>032649</v>
          </cell>
          <cell r="C154" t="str">
            <v>Sarabulu Primary</v>
          </cell>
          <cell r="D154" t="str">
            <v>FRE</v>
          </cell>
          <cell r="E154" t="str">
            <v>Government of Vanuatu</v>
          </cell>
          <cell r="F154" t="str">
            <v>Ambae</v>
          </cell>
          <cell r="G154" t="str">
            <v>Penama</v>
          </cell>
          <cell r="H154" t="str">
            <v>0084856001</v>
          </cell>
          <cell r="I154" t="str">
            <v>SARABULU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35</v>
          </cell>
          <cell r="N154">
            <v>8900</v>
          </cell>
          <cell r="O154">
            <v>311500</v>
          </cell>
          <cell r="P154">
            <v>93450</v>
          </cell>
          <cell r="Q154">
            <v>0</v>
          </cell>
          <cell r="R154">
            <v>93450</v>
          </cell>
          <cell r="S154">
            <v>93450</v>
          </cell>
        </row>
        <row r="155">
          <cell r="B155" t="str">
            <v>032650</v>
          </cell>
          <cell r="C155" t="str">
            <v>Simon Pimary</v>
          </cell>
          <cell r="D155" t="str">
            <v>ENG</v>
          </cell>
          <cell r="E155" t="str">
            <v>Government of Vanuatu</v>
          </cell>
          <cell r="F155" t="str">
            <v>Ambae</v>
          </cell>
          <cell r="G155" t="str">
            <v>Penama</v>
          </cell>
          <cell r="H155" t="str">
            <v>0084857001</v>
          </cell>
          <cell r="I155" t="str">
            <v>SIMON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56</v>
          </cell>
          <cell r="N155">
            <v>8900</v>
          </cell>
          <cell r="O155">
            <v>498400</v>
          </cell>
          <cell r="P155">
            <v>149520</v>
          </cell>
          <cell r="Q155">
            <v>0</v>
          </cell>
          <cell r="R155">
            <v>149520</v>
          </cell>
          <cell r="S155">
            <v>149520</v>
          </cell>
        </row>
        <row r="156">
          <cell r="B156" t="str">
            <v>032823</v>
          </cell>
          <cell r="C156" t="str">
            <v>Sori Mauri (Lolkasai)</v>
          </cell>
          <cell r="D156" t="str">
            <v>ENG</v>
          </cell>
          <cell r="E156" t="str">
            <v>Government of Vanuatu</v>
          </cell>
          <cell r="F156" t="str">
            <v>Pentecost</v>
          </cell>
          <cell r="G156" t="str">
            <v>Penama</v>
          </cell>
          <cell r="H156" t="str">
            <v>0084875001</v>
          </cell>
          <cell r="I156" t="str">
            <v>LOLKASAI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140</v>
          </cell>
          <cell r="N156">
            <v>8900</v>
          </cell>
          <cell r="O156">
            <v>1246000</v>
          </cell>
          <cell r="P156">
            <v>373800</v>
          </cell>
          <cell r="Q156">
            <v>0</v>
          </cell>
          <cell r="R156">
            <v>373800</v>
          </cell>
          <cell r="S156">
            <v>373800</v>
          </cell>
        </row>
        <row r="157">
          <cell r="B157" t="str">
            <v>032848</v>
          </cell>
          <cell r="C157" t="str">
            <v>St. Henri (Lonfis)</v>
          </cell>
          <cell r="D157" t="str">
            <v>FRE</v>
          </cell>
          <cell r="E157" t="str">
            <v>Church (Government Assisted)</v>
          </cell>
          <cell r="F157" t="str">
            <v>Pentecost</v>
          </cell>
          <cell r="G157" t="str">
            <v>Penama</v>
          </cell>
          <cell r="H157" t="str">
            <v>0084913001</v>
          </cell>
          <cell r="I157" t="str">
            <v>SAINT HENRY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177</v>
          </cell>
          <cell r="N157">
            <v>8900</v>
          </cell>
          <cell r="O157">
            <v>1575300</v>
          </cell>
          <cell r="P157">
            <v>472590</v>
          </cell>
          <cell r="Q157">
            <v>0</v>
          </cell>
          <cell r="R157">
            <v>472590</v>
          </cell>
          <cell r="S157">
            <v>472590</v>
          </cell>
        </row>
        <row r="158">
          <cell r="B158" t="str">
            <v>032633</v>
          </cell>
          <cell r="C158" t="str">
            <v>St. Jean Baptiste (Nangire)</v>
          </cell>
          <cell r="D158" t="str">
            <v>FRE</v>
          </cell>
          <cell r="E158" t="str">
            <v>Church (Government Assisted)</v>
          </cell>
          <cell r="F158" t="str">
            <v>Ambae</v>
          </cell>
          <cell r="G158" t="str">
            <v>Penama</v>
          </cell>
          <cell r="H158" t="str">
            <v>0084915001</v>
          </cell>
          <cell r="I158" t="str">
            <v>ST J BAPTISTE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25</v>
          </cell>
          <cell r="N158">
            <v>8900</v>
          </cell>
          <cell r="O158">
            <v>222500</v>
          </cell>
          <cell r="P158">
            <v>66750</v>
          </cell>
          <cell r="Q158">
            <v>0</v>
          </cell>
          <cell r="R158">
            <v>66750</v>
          </cell>
          <cell r="S158">
            <v>66750</v>
          </cell>
        </row>
        <row r="159">
          <cell r="B159" t="str">
            <v>032751</v>
          </cell>
          <cell r="C159" t="str">
            <v>Sulua</v>
          </cell>
          <cell r="D159" t="str">
            <v>ENG</v>
          </cell>
          <cell r="E159" t="str">
            <v>Church (Government Assisted)</v>
          </cell>
          <cell r="F159" t="str">
            <v>Maewo</v>
          </cell>
          <cell r="G159" t="str">
            <v>Penama</v>
          </cell>
          <cell r="H159" t="str">
            <v>0084864001</v>
          </cell>
          <cell r="I159" t="str">
            <v>SULUA CENTRE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91</v>
          </cell>
          <cell r="N159">
            <v>8900</v>
          </cell>
          <cell r="O159">
            <v>809900</v>
          </cell>
          <cell r="P159">
            <v>242970</v>
          </cell>
          <cell r="Q159">
            <v>0</v>
          </cell>
          <cell r="R159">
            <v>242970</v>
          </cell>
          <cell r="S159">
            <v>242970</v>
          </cell>
        </row>
        <row r="160">
          <cell r="B160" t="str">
            <v>032652</v>
          </cell>
          <cell r="C160" t="str">
            <v>Talai Roroi Leleo</v>
          </cell>
          <cell r="D160" t="str">
            <v>ENG</v>
          </cell>
          <cell r="E160" t="str">
            <v>Government of Vanuatu</v>
          </cell>
          <cell r="F160" t="str">
            <v>Ambae</v>
          </cell>
          <cell r="G160" t="str">
            <v>Penama</v>
          </cell>
          <cell r="H160" t="str">
            <v>0084906001</v>
          </cell>
          <cell r="I160" t="str">
            <v>TALAI ROROI LELEO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49</v>
          </cell>
          <cell r="N160">
            <v>8900</v>
          </cell>
          <cell r="O160">
            <v>436100</v>
          </cell>
          <cell r="P160">
            <v>130830</v>
          </cell>
          <cell r="Q160">
            <v>0</v>
          </cell>
          <cell r="R160">
            <v>130830</v>
          </cell>
          <cell r="S160">
            <v>130830</v>
          </cell>
        </row>
        <row r="161">
          <cell r="B161" t="str">
            <v>032853</v>
          </cell>
          <cell r="C161" t="str">
            <v>Tanbok</v>
          </cell>
          <cell r="D161" t="str">
            <v>ENG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0084883001</v>
          </cell>
          <cell r="I161" t="str">
            <v>TANBOK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104</v>
          </cell>
          <cell r="N161">
            <v>8900</v>
          </cell>
          <cell r="O161">
            <v>925600</v>
          </cell>
          <cell r="P161">
            <v>277680</v>
          </cell>
          <cell r="Q161">
            <v>0</v>
          </cell>
          <cell r="R161">
            <v>277680</v>
          </cell>
          <cell r="S161">
            <v>277680</v>
          </cell>
        </row>
        <row r="162">
          <cell r="B162" t="str">
            <v>032854</v>
          </cell>
          <cell r="C162" t="str">
            <v>Torlie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0084884001</v>
          </cell>
          <cell r="I162" t="str">
            <v>TORLIE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208</v>
          </cell>
          <cell r="N162">
            <v>8900</v>
          </cell>
          <cell r="O162">
            <v>1851200</v>
          </cell>
          <cell r="P162">
            <v>555360</v>
          </cell>
          <cell r="Q162">
            <v>0</v>
          </cell>
          <cell r="R162">
            <v>555360</v>
          </cell>
          <cell r="S162">
            <v>555360</v>
          </cell>
        </row>
        <row r="163">
          <cell r="B163" t="str">
            <v>032855</v>
          </cell>
          <cell r="C163" t="str">
            <v>Tsimbwege Primary</v>
          </cell>
          <cell r="D163" t="str">
            <v>FRE</v>
          </cell>
          <cell r="E163" t="str">
            <v>Church (Government Assisted)</v>
          </cell>
          <cell r="F163" t="str">
            <v>Pentecost</v>
          </cell>
          <cell r="G163" t="str">
            <v>Penama</v>
          </cell>
          <cell r="H163" t="str">
            <v>0084899001</v>
          </cell>
          <cell r="I163" t="str">
            <v>ECOLE PRIMAIRE TSIMBWEGE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235</v>
          </cell>
          <cell r="N163">
            <v>8900</v>
          </cell>
          <cell r="O163">
            <v>2091500</v>
          </cell>
          <cell r="P163">
            <v>627450</v>
          </cell>
          <cell r="Q163">
            <v>0</v>
          </cell>
          <cell r="R163">
            <v>627450</v>
          </cell>
          <cell r="S163">
            <v>627450</v>
          </cell>
        </row>
        <row r="164">
          <cell r="B164" t="str">
            <v>032856</v>
          </cell>
          <cell r="C164" t="str">
            <v>Ubiku Primary</v>
          </cell>
          <cell r="D164" t="str">
            <v>FRE</v>
          </cell>
          <cell r="E164" t="str">
            <v>Church (Government Assisted)</v>
          </cell>
          <cell r="F164" t="str">
            <v>Pentecost</v>
          </cell>
          <cell r="G164" t="str">
            <v>Penama</v>
          </cell>
          <cell r="H164" t="str">
            <v>0084897001</v>
          </cell>
          <cell r="I164" t="str">
            <v>UBIKU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242</v>
          </cell>
          <cell r="N164">
            <v>8900</v>
          </cell>
          <cell r="O164">
            <v>2153800</v>
          </cell>
          <cell r="P164">
            <v>646140</v>
          </cell>
          <cell r="Q164">
            <v>0</v>
          </cell>
          <cell r="R164">
            <v>646140</v>
          </cell>
          <cell r="S164">
            <v>646140</v>
          </cell>
        </row>
        <row r="165">
          <cell r="B165" t="str">
            <v>032867</v>
          </cell>
          <cell r="C165" t="str">
            <v>Vanmamla Primary</v>
          </cell>
          <cell r="D165" t="str">
            <v>ENG</v>
          </cell>
          <cell r="E165" t="str">
            <v>Government of Vanuatu</v>
          </cell>
          <cell r="F165" t="str">
            <v>Pentecost</v>
          </cell>
          <cell r="G165" t="str">
            <v>Penama</v>
          </cell>
          <cell r="H165" t="str">
            <v>0084909001</v>
          </cell>
          <cell r="I165" t="str">
            <v>VANMAMLA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77</v>
          </cell>
          <cell r="N165">
            <v>8900</v>
          </cell>
          <cell r="O165">
            <v>685300</v>
          </cell>
          <cell r="P165">
            <v>205590</v>
          </cell>
          <cell r="Q165">
            <v>0</v>
          </cell>
          <cell r="R165">
            <v>205590</v>
          </cell>
          <cell r="S165">
            <v>205590</v>
          </cell>
        </row>
        <row r="166">
          <cell r="B166" t="str">
            <v>032858</v>
          </cell>
          <cell r="C166" t="str">
            <v>Vanue Marama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0084904001</v>
          </cell>
          <cell r="I166" t="str">
            <v>VENUE MARAMA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51</v>
          </cell>
          <cell r="N166">
            <v>8900</v>
          </cell>
          <cell r="O166">
            <v>453900</v>
          </cell>
          <cell r="P166">
            <v>136170</v>
          </cell>
          <cell r="Q166">
            <v>0</v>
          </cell>
          <cell r="R166">
            <v>136170</v>
          </cell>
          <cell r="S166">
            <v>136170</v>
          </cell>
        </row>
        <row r="167">
          <cell r="B167" t="str">
            <v>032659</v>
          </cell>
          <cell r="C167" t="str">
            <v>Vatuhangele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0084893001</v>
          </cell>
          <cell r="I167" t="str">
            <v>VATUHANGELE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70</v>
          </cell>
          <cell r="N167">
            <v>8900</v>
          </cell>
          <cell r="O167">
            <v>623000</v>
          </cell>
          <cell r="P167">
            <v>186900</v>
          </cell>
          <cell r="Q167">
            <v>0</v>
          </cell>
          <cell r="R167">
            <v>186900</v>
          </cell>
          <cell r="S167">
            <v>186900</v>
          </cell>
        </row>
        <row r="168">
          <cell r="B168" t="str">
            <v>032860</v>
          </cell>
          <cell r="C168" t="str">
            <v>Vilakalaka</v>
          </cell>
          <cell r="D168" t="str">
            <v>FRE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0084894001</v>
          </cell>
          <cell r="I168" t="str">
            <v>VILAKALAKA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50</v>
          </cell>
          <cell r="N168">
            <v>8900</v>
          </cell>
          <cell r="O168">
            <v>445000</v>
          </cell>
          <cell r="P168">
            <v>133500</v>
          </cell>
          <cell r="Q168">
            <v>0</v>
          </cell>
          <cell r="R168">
            <v>133500</v>
          </cell>
          <cell r="S168">
            <v>133500</v>
          </cell>
        </row>
        <row r="169">
          <cell r="B169" t="str">
            <v>032861</v>
          </cell>
          <cell r="C169" t="str">
            <v>Volovuhu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0084887001</v>
          </cell>
          <cell r="I169" t="str">
            <v>VOLOVUHU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57</v>
          </cell>
          <cell r="N169">
            <v>8900</v>
          </cell>
          <cell r="O169">
            <v>507300</v>
          </cell>
          <cell r="P169">
            <v>152190</v>
          </cell>
          <cell r="Q169">
            <v>0</v>
          </cell>
          <cell r="R169">
            <v>152190</v>
          </cell>
          <cell r="S169">
            <v>152190</v>
          </cell>
        </row>
        <row r="170">
          <cell r="B170" t="str">
            <v>032862</v>
          </cell>
          <cell r="C170" t="str">
            <v>Vuingalato Primary</v>
          </cell>
          <cell r="D170" t="str">
            <v>ENG</v>
          </cell>
          <cell r="E170" t="str">
            <v>Church (Government Assisted)</v>
          </cell>
          <cell r="F170" t="str">
            <v>Ambae</v>
          </cell>
          <cell r="G170" t="str">
            <v>Penama</v>
          </cell>
          <cell r="H170" t="str">
            <v>0084888001</v>
          </cell>
          <cell r="I170" t="str">
            <v>VUINGALATO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25</v>
          </cell>
          <cell r="N170">
            <v>8900</v>
          </cell>
          <cell r="O170">
            <v>222500</v>
          </cell>
          <cell r="P170">
            <v>66750</v>
          </cell>
          <cell r="Q170">
            <v>0</v>
          </cell>
          <cell r="R170">
            <v>66750</v>
          </cell>
          <cell r="S170">
            <v>66750</v>
          </cell>
        </row>
        <row r="171">
          <cell r="B171" t="str">
            <v>032863</v>
          </cell>
          <cell r="C171" t="str">
            <v>Waisine Primary</v>
          </cell>
          <cell r="D171" t="str">
            <v>ENG</v>
          </cell>
          <cell r="E171" t="str">
            <v>Government of Vanuatu</v>
          </cell>
          <cell r="F171" t="str">
            <v>Ambae</v>
          </cell>
          <cell r="G171" t="str">
            <v>Penama</v>
          </cell>
          <cell r="H171" t="str">
            <v>0084907001</v>
          </cell>
          <cell r="I171" t="str">
            <v>WAISINE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64</v>
          </cell>
          <cell r="N171">
            <v>8900</v>
          </cell>
          <cell r="O171">
            <v>569600</v>
          </cell>
          <cell r="P171">
            <v>170880</v>
          </cell>
          <cell r="Q171">
            <v>0</v>
          </cell>
          <cell r="R171">
            <v>170880</v>
          </cell>
          <cell r="S171">
            <v>170880</v>
          </cell>
        </row>
        <row r="172">
          <cell r="B172" t="str">
            <v>032864</v>
          </cell>
          <cell r="C172" t="str">
            <v>Walaha Primary</v>
          </cell>
          <cell r="D172" t="str">
            <v>ENG</v>
          </cell>
          <cell r="E172" t="str">
            <v>Government of Vanuatu</v>
          </cell>
          <cell r="F172" t="str">
            <v>Ambae</v>
          </cell>
          <cell r="G172" t="str">
            <v>Penama</v>
          </cell>
          <cell r="H172" t="str">
            <v>0084889001</v>
          </cell>
          <cell r="I172" t="str">
            <v>WALAHA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98</v>
          </cell>
          <cell r="N172">
            <v>8900</v>
          </cell>
          <cell r="O172">
            <v>872200</v>
          </cell>
          <cell r="P172">
            <v>261660</v>
          </cell>
          <cell r="Q172">
            <v>0</v>
          </cell>
          <cell r="R172">
            <v>261660</v>
          </cell>
          <cell r="S172">
            <v>261660</v>
          </cell>
        </row>
        <row r="173">
          <cell r="B173" t="str">
            <v>042902</v>
          </cell>
          <cell r="C173" t="str">
            <v>Amelvet Primary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0085044001</v>
          </cell>
          <cell r="I173" t="str">
            <v>AMELVETH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188</v>
          </cell>
          <cell r="N173">
            <v>8900</v>
          </cell>
          <cell r="O173">
            <v>1673200</v>
          </cell>
          <cell r="P173">
            <v>501960</v>
          </cell>
          <cell r="Q173">
            <v>0</v>
          </cell>
          <cell r="R173">
            <v>501960</v>
          </cell>
          <cell r="S173">
            <v>501960</v>
          </cell>
        </row>
        <row r="174">
          <cell r="B174" t="str">
            <v>043101</v>
          </cell>
          <cell r="C174" t="str">
            <v>Atchin/St. Louis</v>
          </cell>
          <cell r="D174" t="str">
            <v>FRE</v>
          </cell>
          <cell r="E174" t="str">
            <v>Church (Government Assisted)</v>
          </cell>
          <cell r="F174" t="str">
            <v>Malekula</v>
          </cell>
          <cell r="G174" t="str">
            <v>Malampa</v>
          </cell>
          <cell r="H174" t="str">
            <v>0085060001</v>
          </cell>
          <cell r="I174" t="str">
            <v>ECOLE ST LOUIS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83</v>
          </cell>
          <cell r="N174">
            <v>8900</v>
          </cell>
          <cell r="O174">
            <v>738700</v>
          </cell>
          <cell r="P174">
            <v>221610</v>
          </cell>
          <cell r="Q174">
            <v>0</v>
          </cell>
          <cell r="R174">
            <v>221610</v>
          </cell>
          <cell r="S174">
            <v>221610</v>
          </cell>
        </row>
        <row r="175">
          <cell r="B175" t="str">
            <v>042904</v>
          </cell>
          <cell r="C175" t="str">
            <v>Aulua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0084957001</v>
          </cell>
          <cell r="I175" t="str">
            <v>AULUA PRIMARY SCHOOL</v>
          </cell>
          <cell r="J175" t="str">
            <v>PS</v>
          </cell>
          <cell r="K175" t="str">
            <v>No</v>
          </cell>
          <cell r="L175" t="str">
            <v xml:space="preserve">1 2 3 4 5 6 7 8 </v>
          </cell>
          <cell r="M175">
            <v>222</v>
          </cell>
          <cell r="N175">
            <v>8900</v>
          </cell>
          <cell r="O175">
            <v>1975800</v>
          </cell>
          <cell r="P175">
            <v>592740</v>
          </cell>
          <cell r="Q175">
            <v>0</v>
          </cell>
          <cell r="R175">
            <v>592740</v>
          </cell>
          <cell r="S175">
            <v>592740</v>
          </cell>
        </row>
        <row r="176">
          <cell r="B176" t="str">
            <v>044306</v>
          </cell>
          <cell r="C176" t="str">
            <v>Baiap SDA Primary</v>
          </cell>
          <cell r="D176" t="str">
            <v>ENG</v>
          </cell>
          <cell r="E176" t="str">
            <v>Church (Government Assisted)</v>
          </cell>
          <cell r="F176" t="str">
            <v>Ambrym</v>
          </cell>
          <cell r="G176" t="str">
            <v>Malampa</v>
          </cell>
          <cell r="H176" t="str">
            <v>0098411001</v>
          </cell>
          <cell r="I176" t="str">
            <v>BAIAP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36</v>
          </cell>
          <cell r="N176">
            <v>8900</v>
          </cell>
          <cell r="O176">
            <v>320400</v>
          </cell>
          <cell r="P176">
            <v>96120</v>
          </cell>
          <cell r="Q176">
            <v>0</v>
          </cell>
          <cell r="R176">
            <v>96120</v>
          </cell>
          <cell r="S176">
            <v>96120</v>
          </cell>
        </row>
        <row r="177">
          <cell r="B177" t="str">
            <v>042907</v>
          </cell>
          <cell r="C177" t="str">
            <v>Baie Caroline</v>
          </cell>
          <cell r="D177" t="str">
            <v>FRE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0085077001</v>
          </cell>
          <cell r="I177" t="str">
            <v>BAIE CAROLINE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80</v>
          </cell>
          <cell r="N177">
            <v>8900</v>
          </cell>
          <cell r="O177">
            <v>712000</v>
          </cell>
          <cell r="P177">
            <v>213600</v>
          </cell>
          <cell r="Q177">
            <v>0</v>
          </cell>
          <cell r="R177">
            <v>213600</v>
          </cell>
          <cell r="S177">
            <v>213600</v>
          </cell>
        </row>
        <row r="178">
          <cell r="B178" t="str">
            <v>042908</v>
          </cell>
          <cell r="C178" t="str">
            <v>Benbon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0085087001</v>
          </cell>
          <cell r="I178" t="str">
            <v>BENBON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114</v>
          </cell>
          <cell r="N178">
            <v>8900</v>
          </cell>
          <cell r="O178">
            <v>1014600</v>
          </cell>
          <cell r="P178">
            <v>304380</v>
          </cell>
          <cell r="Q178">
            <v>0</v>
          </cell>
          <cell r="R178">
            <v>304380</v>
          </cell>
          <cell r="S178">
            <v>304380</v>
          </cell>
        </row>
        <row r="179">
          <cell r="B179" t="str">
            <v>042909</v>
          </cell>
          <cell r="C179" t="str">
            <v>Benenaveth</v>
          </cell>
          <cell r="D179" t="str">
            <v>FRE</v>
          </cell>
          <cell r="E179" t="str">
            <v>Church (Government Assisted)</v>
          </cell>
          <cell r="F179" t="str">
            <v>Malekula</v>
          </cell>
          <cell r="G179" t="str">
            <v>Malampa</v>
          </cell>
          <cell r="H179" t="str">
            <v>0085052001</v>
          </cell>
          <cell r="I179" t="str">
            <v>BENENAVETH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26</v>
          </cell>
          <cell r="N179">
            <v>8900</v>
          </cell>
          <cell r="O179">
            <v>231400</v>
          </cell>
          <cell r="P179">
            <v>69420</v>
          </cell>
          <cell r="Q179">
            <v>0</v>
          </cell>
          <cell r="R179">
            <v>69420</v>
          </cell>
          <cell r="S179">
            <v>69420</v>
          </cell>
        </row>
        <row r="180">
          <cell r="B180" t="str">
            <v>042912</v>
          </cell>
          <cell r="C180" t="str">
            <v>Brenwei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0084963001</v>
          </cell>
          <cell r="I180" t="str">
            <v>BRENWEI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189</v>
          </cell>
          <cell r="N180">
            <v>8900</v>
          </cell>
          <cell r="O180">
            <v>1682100</v>
          </cell>
          <cell r="P180">
            <v>504630</v>
          </cell>
          <cell r="Q180">
            <v>0</v>
          </cell>
          <cell r="R180">
            <v>504630</v>
          </cell>
          <cell r="S180">
            <v>504630</v>
          </cell>
        </row>
        <row r="181">
          <cell r="B181" t="str">
            <v>044313</v>
          </cell>
          <cell r="C181" t="str">
            <v>Bulemap</v>
          </cell>
          <cell r="D181" t="str">
            <v>ENG</v>
          </cell>
          <cell r="E181" t="str">
            <v>Government of Vanuatu</v>
          </cell>
          <cell r="F181" t="str">
            <v>Ambrym</v>
          </cell>
          <cell r="G181" t="str">
            <v>Malampa</v>
          </cell>
          <cell r="H181" t="str">
            <v>0085133001</v>
          </cell>
          <cell r="I181" t="str">
            <v>BULEMAP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62</v>
          </cell>
          <cell r="N181">
            <v>8900</v>
          </cell>
          <cell r="O181">
            <v>551800</v>
          </cell>
          <cell r="P181">
            <v>165540</v>
          </cell>
          <cell r="Q181">
            <v>0</v>
          </cell>
          <cell r="R181">
            <v>165540</v>
          </cell>
          <cell r="S181">
            <v>165540</v>
          </cell>
        </row>
        <row r="182">
          <cell r="B182" t="str">
            <v>043115</v>
          </cell>
          <cell r="C182" t="str">
            <v>Chenard</v>
          </cell>
          <cell r="D182" t="str">
            <v>FRE</v>
          </cell>
          <cell r="E182" t="str">
            <v>Church (Government Assisted)</v>
          </cell>
          <cell r="F182" t="str">
            <v>Atchin</v>
          </cell>
          <cell r="G182" t="str">
            <v>Malampa</v>
          </cell>
          <cell r="H182" t="str">
            <v>0085063001</v>
          </cell>
          <cell r="I182" t="str">
            <v>CHENARD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37</v>
          </cell>
          <cell r="N182">
            <v>8900</v>
          </cell>
          <cell r="O182">
            <v>329300</v>
          </cell>
          <cell r="P182">
            <v>98790</v>
          </cell>
          <cell r="Q182">
            <v>0</v>
          </cell>
          <cell r="R182">
            <v>98790</v>
          </cell>
          <cell r="S182">
            <v>98790</v>
          </cell>
        </row>
        <row r="183">
          <cell r="B183" t="str">
            <v>044316</v>
          </cell>
          <cell r="C183" t="str">
            <v>Craig Cove</v>
          </cell>
          <cell r="D183" t="str">
            <v>FRE</v>
          </cell>
          <cell r="E183" t="str">
            <v>Church (Government Assisted)</v>
          </cell>
          <cell r="F183" t="str">
            <v>Ambrym</v>
          </cell>
          <cell r="G183" t="str">
            <v>Malampa</v>
          </cell>
          <cell r="H183" t="str">
            <v>0085070001</v>
          </cell>
          <cell r="I183" t="str">
            <v>GRAIG COVE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35</v>
          </cell>
          <cell r="N183">
            <v>8900</v>
          </cell>
          <cell r="O183">
            <v>311500</v>
          </cell>
          <cell r="P183">
            <v>93450</v>
          </cell>
          <cell r="Q183">
            <v>0</v>
          </cell>
          <cell r="R183">
            <v>93450</v>
          </cell>
          <cell r="S183">
            <v>93450</v>
          </cell>
        </row>
        <row r="184">
          <cell r="B184" t="str">
            <v>042918</v>
          </cell>
          <cell r="C184" t="str">
            <v>Daodobo English</v>
          </cell>
          <cell r="D184" t="str">
            <v>ENG</v>
          </cell>
          <cell r="E184" t="str">
            <v>Government of Vanuatu</v>
          </cell>
          <cell r="F184" t="str">
            <v>Malekula</v>
          </cell>
          <cell r="G184" t="str">
            <v>Malampa</v>
          </cell>
          <cell r="H184" t="str">
            <v>0091493001</v>
          </cell>
          <cell r="I184" t="str">
            <v>DUADOBO ENGLISH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41</v>
          </cell>
          <cell r="N184">
            <v>8900</v>
          </cell>
          <cell r="O184">
            <v>364900</v>
          </cell>
          <cell r="P184">
            <v>109470</v>
          </cell>
          <cell r="Q184">
            <v>0</v>
          </cell>
          <cell r="R184">
            <v>109470</v>
          </cell>
          <cell r="S184">
            <v>109470</v>
          </cell>
        </row>
        <row r="185">
          <cell r="B185" t="str">
            <v>042917</v>
          </cell>
          <cell r="C185" t="str">
            <v>Daodobo French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0085144001</v>
          </cell>
          <cell r="I185" t="str">
            <v>DAUDOBO FRENCH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19</v>
          </cell>
          <cell r="N185">
            <v>8900</v>
          </cell>
          <cell r="O185">
            <v>169100</v>
          </cell>
          <cell r="P185">
            <v>50730</v>
          </cell>
          <cell r="Q185">
            <v>0</v>
          </cell>
          <cell r="R185">
            <v>50730</v>
          </cell>
          <cell r="S185">
            <v>50730</v>
          </cell>
        </row>
        <row r="186">
          <cell r="B186" t="str">
            <v>042919</v>
          </cell>
          <cell r="C186" t="str">
            <v>Dixon</v>
          </cell>
          <cell r="D186" t="str">
            <v>FRE</v>
          </cell>
          <cell r="E186" t="str">
            <v>Church (Government Assisted)</v>
          </cell>
          <cell r="F186" t="str">
            <v>Malekula</v>
          </cell>
          <cell r="G186" t="str">
            <v>Malampa</v>
          </cell>
          <cell r="H186" t="str">
            <v>0085067001</v>
          </cell>
          <cell r="I186" t="str">
            <v>DIXON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50</v>
          </cell>
          <cell r="N186">
            <v>8900</v>
          </cell>
          <cell r="O186">
            <v>445000</v>
          </cell>
          <cell r="P186">
            <v>133500</v>
          </cell>
          <cell r="Q186">
            <v>0</v>
          </cell>
          <cell r="R186">
            <v>133500</v>
          </cell>
          <cell r="S186">
            <v>133500</v>
          </cell>
        </row>
        <row r="187">
          <cell r="B187" t="str">
            <v>044320</v>
          </cell>
          <cell r="C187" t="str">
            <v>Fanla</v>
          </cell>
          <cell r="D187" t="str">
            <v>FRE</v>
          </cell>
          <cell r="E187" t="str">
            <v>Government of Vanuatu</v>
          </cell>
          <cell r="F187" t="str">
            <v>Ambrym</v>
          </cell>
          <cell r="G187" t="str">
            <v>Malampa</v>
          </cell>
          <cell r="H187" t="str">
            <v>0085130001</v>
          </cell>
          <cell r="I187" t="str">
            <v>FANLA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29</v>
          </cell>
          <cell r="N187">
            <v>8900</v>
          </cell>
          <cell r="O187">
            <v>258100</v>
          </cell>
          <cell r="P187">
            <v>77430</v>
          </cell>
          <cell r="Q187">
            <v>0</v>
          </cell>
          <cell r="R187">
            <v>77430</v>
          </cell>
          <cell r="S187">
            <v>77430</v>
          </cell>
        </row>
        <row r="188">
          <cell r="B188" t="str">
            <v>042921</v>
          </cell>
          <cell r="C188" t="str">
            <v>Faralao</v>
          </cell>
          <cell r="D188" t="str">
            <v>FRE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0085048001</v>
          </cell>
          <cell r="I188" t="str">
            <v>FARALAO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64</v>
          </cell>
          <cell r="N188">
            <v>8900</v>
          </cell>
          <cell r="O188">
            <v>569600</v>
          </cell>
          <cell r="P188">
            <v>170880</v>
          </cell>
          <cell r="Q188">
            <v>0</v>
          </cell>
          <cell r="R188">
            <v>170880</v>
          </cell>
          <cell r="S188">
            <v>170880</v>
          </cell>
        </row>
        <row r="189">
          <cell r="B189" t="str">
            <v>042922</v>
          </cell>
          <cell r="C189" t="str">
            <v>Farun (Kalwai)</v>
          </cell>
          <cell r="D189" t="str">
            <v>ENG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0085046001</v>
          </cell>
          <cell r="I189" t="str">
            <v>FARUN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95</v>
          </cell>
          <cell r="N189">
            <v>8900</v>
          </cell>
          <cell r="O189">
            <v>845500</v>
          </cell>
          <cell r="P189">
            <v>253650</v>
          </cell>
          <cell r="Q189">
            <v>0</v>
          </cell>
          <cell r="R189">
            <v>253650</v>
          </cell>
          <cell r="S189">
            <v>253650</v>
          </cell>
        </row>
        <row r="190">
          <cell r="B190" t="str">
            <v>044323</v>
          </cell>
          <cell r="C190" t="str">
            <v>Fonteng</v>
          </cell>
          <cell r="D190" t="str">
            <v>ENG</v>
          </cell>
          <cell r="E190" t="str">
            <v>Church (Government Assisted)</v>
          </cell>
          <cell r="F190" t="str">
            <v>Ambrym</v>
          </cell>
          <cell r="G190" t="str">
            <v>Malampa</v>
          </cell>
          <cell r="H190" t="str">
            <v>0098413001</v>
          </cell>
          <cell r="I190" t="str">
            <v>FONTENG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30</v>
          </cell>
          <cell r="N190">
            <v>8900</v>
          </cell>
          <cell r="O190">
            <v>267000</v>
          </cell>
          <cell r="P190">
            <v>80100</v>
          </cell>
          <cell r="Q190">
            <v>0</v>
          </cell>
          <cell r="R190">
            <v>80100</v>
          </cell>
          <cell r="S190">
            <v>80100</v>
          </cell>
        </row>
        <row r="191">
          <cell r="B191" t="str">
            <v>042924</v>
          </cell>
          <cell r="C191" t="str">
            <v>Galilee</v>
          </cell>
          <cell r="D191" t="str">
            <v>ENG</v>
          </cell>
          <cell r="E191" t="str">
            <v>Church (Government Assisted)</v>
          </cell>
          <cell r="F191" t="str">
            <v>Malekula</v>
          </cell>
          <cell r="G191" t="str">
            <v>Malampa</v>
          </cell>
          <cell r="H191" t="str">
            <v>0098396001</v>
          </cell>
          <cell r="I191" t="str">
            <v>GALILEE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33</v>
          </cell>
          <cell r="N191">
            <v>8900</v>
          </cell>
          <cell r="O191">
            <v>293700</v>
          </cell>
          <cell r="P191">
            <v>88110</v>
          </cell>
          <cell r="Q191">
            <v>0</v>
          </cell>
          <cell r="R191">
            <v>88110</v>
          </cell>
          <cell r="S191">
            <v>88110</v>
          </cell>
        </row>
        <row r="192">
          <cell r="B192" t="str">
            <v>042926</v>
          </cell>
          <cell r="C192" t="str">
            <v>Kamai</v>
          </cell>
          <cell r="D192" t="str">
            <v>FRE</v>
          </cell>
          <cell r="E192" t="str">
            <v>Government of Vanuatu</v>
          </cell>
          <cell r="F192" t="str">
            <v>Malekula</v>
          </cell>
          <cell r="G192" t="str">
            <v>Malampa</v>
          </cell>
          <cell r="H192" t="str">
            <v>0085135001</v>
          </cell>
          <cell r="I192" t="str">
            <v>KAMAI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151</v>
          </cell>
          <cell r="N192">
            <v>8900</v>
          </cell>
          <cell r="O192">
            <v>1343900</v>
          </cell>
          <cell r="P192">
            <v>403170</v>
          </cell>
          <cell r="Q192">
            <v>0</v>
          </cell>
          <cell r="R192">
            <v>403170</v>
          </cell>
          <cell r="S192">
            <v>403170</v>
          </cell>
        </row>
        <row r="193">
          <cell r="B193" t="str">
            <v>042928</v>
          </cell>
          <cell r="C193" t="str">
            <v>Laindua</v>
          </cell>
          <cell r="D193" t="str">
            <v>ENG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0085083001</v>
          </cell>
          <cell r="I193" t="str">
            <v>LAINDUA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149</v>
          </cell>
          <cell r="N193">
            <v>8900</v>
          </cell>
          <cell r="O193">
            <v>1326100</v>
          </cell>
          <cell r="P193">
            <v>397830</v>
          </cell>
          <cell r="Q193">
            <v>0</v>
          </cell>
          <cell r="R193">
            <v>397830</v>
          </cell>
          <cell r="S193">
            <v>397830</v>
          </cell>
        </row>
        <row r="194">
          <cell r="B194" t="str">
            <v>042927</v>
          </cell>
          <cell r="C194" t="str">
            <v>Lakatoro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0085039001</v>
          </cell>
          <cell r="I194" t="str">
            <v>LAKATORO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218</v>
          </cell>
          <cell r="N194">
            <v>8900</v>
          </cell>
          <cell r="O194">
            <v>1940200</v>
          </cell>
          <cell r="P194">
            <v>582060</v>
          </cell>
          <cell r="Q194">
            <v>0</v>
          </cell>
          <cell r="R194">
            <v>582060</v>
          </cell>
          <cell r="S194">
            <v>582060</v>
          </cell>
        </row>
        <row r="195">
          <cell r="B195" t="str">
            <v>044329</v>
          </cell>
          <cell r="C195" t="str">
            <v>Lalinda</v>
          </cell>
          <cell r="D195" t="str">
            <v>ENG</v>
          </cell>
          <cell r="E195" t="str">
            <v>Church (Government Assisted)</v>
          </cell>
          <cell r="F195" t="str">
            <v>Ambrym</v>
          </cell>
          <cell r="G195" t="str">
            <v>Malampa</v>
          </cell>
          <cell r="H195" t="str">
            <v>0098414001</v>
          </cell>
          <cell r="I195" t="str">
            <v>LALINDA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65</v>
          </cell>
          <cell r="N195">
            <v>8900</v>
          </cell>
          <cell r="O195">
            <v>578500</v>
          </cell>
          <cell r="P195">
            <v>173550</v>
          </cell>
          <cell r="Q195">
            <v>0</v>
          </cell>
          <cell r="R195">
            <v>173550</v>
          </cell>
          <cell r="S195">
            <v>173550</v>
          </cell>
        </row>
        <row r="196">
          <cell r="B196" t="str">
            <v>0429317</v>
          </cell>
          <cell r="C196" t="str">
            <v>Lalkoko (Mae Sirbulbul)</v>
          </cell>
          <cell r="D196" t="str">
            <v>FRE</v>
          </cell>
          <cell r="E196" t="str">
            <v>Government of Vanuatu</v>
          </cell>
          <cell r="F196" t="str">
            <v>Malekula</v>
          </cell>
          <cell r="G196" t="str">
            <v>Malampa</v>
          </cell>
          <cell r="H196" t="str">
            <v>0085098001</v>
          </cell>
          <cell r="I196" t="str">
            <v>LALKOKO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118</v>
          </cell>
          <cell r="N196">
            <v>8900</v>
          </cell>
          <cell r="O196">
            <v>1050200</v>
          </cell>
          <cell r="P196">
            <v>315060</v>
          </cell>
          <cell r="Q196">
            <v>0</v>
          </cell>
          <cell r="R196">
            <v>315060</v>
          </cell>
          <cell r="S196">
            <v>315060</v>
          </cell>
        </row>
        <row r="197">
          <cell r="B197" t="str">
            <v>042931</v>
          </cell>
          <cell r="C197" t="str">
            <v>Lambubu</v>
          </cell>
          <cell r="D197" t="str">
            <v>ENG</v>
          </cell>
          <cell r="E197" t="str">
            <v>Government of Vanuatu</v>
          </cell>
          <cell r="F197" t="str">
            <v>Malekula</v>
          </cell>
          <cell r="G197" t="str">
            <v>Malampa</v>
          </cell>
          <cell r="H197" t="str">
            <v>0085081001</v>
          </cell>
          <cell r="I197" t="str">
            <v>LAMBUMBU BAY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141</v>
          </cell>
          <cell r="N197">
            <v>8900</v>
          </cell>
          <cell r="O197">
            <v>1254900</v>
          </cell>
          <cell r="P197">
            <v>376470</v>
          </cell>
          <cell r="Q197">
            <v>0</v>
          </cell>
          <cell r="R197">
            <v>376470</v>
          </cell>
          <cell r="S197">
            <v>376470</v>
          </cell>
        </row>
        <row r="198">
          <cell r="B198" t="str">
            <v>044433</v>
          </cell>
          <cell r="C198" t="str">
            <v>Lehili</v>
          </cell>
          <cell r="D198" t="str">
            <v>FRE</v>
          </cell>
          <cell r="E198" t="str">
            <v>Government of Vanuatu</v>
          </cell>
          <cell r="F198" t="str">
            <v>Paama</v>
          </cell>
          <cell r="G198" t="str">
            <v>Malampa</v>
          </cell>
          <cell r="H198" t="str">
            <v>0085025001</v>
          </cell>
          <cell r="I198" t="str">
            <v>LEHILI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31</v>
          </cell>
          <cell r="N198">
            <v>8900</v>
          </cell>
          <cell r="O198">
            <v>275900</v>
          </cell>
          <cell r="P198">
            <v>82770</v>
          </cell>
          <cell r="Q198">
            <v>0</v>
          </cell>
          <cell r="R198">
            <v>82770</v>
          </cell>
          <cell r="S198">
            <v>82770</v>
          </cell>
        </row>
        <row r="199">
          <cell r="B199" t="str">
            <v>0429358</v>
          </cell>
          <cell r="C199" t="str">
            <v>Lekan SDA</v>
          </cell>
          <cell r="D199" t="str">
            <v>ENG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0139002001</v>
          </cell>
          <cell r="I199" t="str">
            <v>LEKAN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57</v>
          </cell>
          <cell r="N199">
            <v>8900</v>
          </cell>
          <cell r="O199">
            <v>507300</v>
          </cell>
          <cell r="P199">
            <v>152190</v>
          </cell>
          <cell r="Q199">
            <v>0</v>
          </cell>
          <cell r="R199">
            <v>152190</v>
          </cell>
          <cell r="S199">
            <v>152190</v>
          </cell>
        </row>
        <row r="200">
          <cell r="B200" t="str">
            <v>044335</v>
          </cell>
          <cell r="C200" t="str">
            <v>Leleut</v>
          </cell>
          <cell r="D200" t="str">
            <v>ENG</v>
          </cell>
          <cell r="E200" t="str">
            <v>Government of Vanuatu</v>
          </cell>
          <cell r="F200" t="str">
            <v>Ambrym</v>
          </cell>
          <cell r="G200" t="str">
            <v>Malampa</v>
          </cell>
          <cell r="H200" t="str">
            <v>0085129001</v>
          </cell>
          <cell r="I200" t="str">
            <v>LELEUT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57</v>
          </cell>
          <cell r="N200">
            <v>8900</v>
          </cell>
          <cell r="O200">
            <v>507300</v>
          </cell>
          <cell r="P200">
            <v>152190</v>
          </cell>
          <cell r="Q200">
            <v>0</v>
          </cell>
          <cell r="R200">
            <v>152190</v>
          </cell>
          <cell r="S200">
            <v>152190</v>
          </cell>
        </row>
        <row r="201">
          <cell r="B201" t="str">
            <v>044497</v>
          </cell>
          <cell r="C201" t="str">
            <v>Lerawo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0098410001</v>
          </cell>
          <cell r="I201" t="str">
            <v>LERAWO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43</v>
          </cell>
          <cell r="N201">
            <v>8900</v>
          </cell>
          <cell r="O201">
            <v>382700</v>
          </cell>
          <cell r="P201">
            <v>114810</v>
          </cell>
          <cell r="Q201">
            <v>0</v>
          </cell>
          <cell r="R201">
            <v>114810</v>
          </cell>
          <cell r="S201">
            <v>114810</v>
          </cell>
        </row>
        <row r="202">
          <cell r="B202" t="str">
            <v>042936</v>
          </cell>
          <cell r="C202" t="str">
            <v>Leviamp</v>
          </cell>
          <cell r="D202" t="str">
            <v>ENG</v>
          </cell>
          <cell r="E202" t="str">
            <v>Government of Vanuatu</v>
          </cell>
          <cell r="F202" t="str">
            <v>Malekula</v>
          </cell>
          <cell r="G202" t="str">
            <v>Malampa</v>
          </cell>
          <cell r="H202" t="str">
            <v>0085102001</v>
          </cell>
          <cell r="I202" t="str">
            <v>LEVIAMP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133</v>
          </cell>
          <cell r="N202">
            <v>8900</v>
          </cell>
          <cell r="O202">
            <v>1183700</v>
          </cell>
          <cell r="P202">
            <v>355110</v>
          </cell>
          <cell r="Q202">
            <v>0</v>
          </cell>
          <cell r="R202">
            <v>355110</v>
          </cell>
          <cell r="S202">
            <v>355110</v>
          </cell>
        </row>
        <row r="203">
          <cell r="B203" t="str">
            <v>044337</v>
          </cell>
          <cell r="C203" t="str">
            <v>Linbul</v>
          </cell>
          <cell r="D203" t="str">
            <v>ENG</v>
          </cell>
          <cell r="E203" t="str">
            <v>Church (Government Assisted)</v>
          </cell>
          <cell r="F203" t="str">
            <v>Ambrym</v>
          </cell>
          <cell r="G203" t="str">
            <v>Malampa</v>
          </cell>
          <cell r="H203" t="str">
            <v>0098416001</v>
          </cell>
          <cell r="I203" t="str">
            <v>LINBUL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72</v>
          </cell>
          <cell r="N203">
            <v>8900</v>
          </cell>
          <cell r="O203">
            <v>640800</v>
          </cell>
          <cell r="P203">
            <v>192240</v>
          </cell>
          <cell r="Q203">
            <v>0</v>
          </cell>
          <cell r="R203">
            <v>192240</v>
          </cell>
          <cell r="S203">
            <v>192240</v>
          </cell>
        </row>
        <row r="204">
          <cell r="B204" t="str">
            <v>042938</v>
          </cell>
          <cell r="C204" t="str">
            <v>Lingarak</v>
          </cell>
          <cell r="D204" t="str">
            <v>ENG</v>
          </cell>
          <cell r="E204" t="str">
            <v>Government of Vanuatu</v>
          </cell>
          <cell r="F204" t="str">
            <v>Malekula</v>
          </cell>
          <cell r="G204" t="str">
            <v>Malampa</v>
          </cell>
          <cell r="H204" t="str">
            <v>0085037001</v>
          </cell>
          <cell r="I204" t="str">
            <v>LINGARAK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145</v>
          </cell>
          <cell r="N204">
            <v>8900</v>
          </cell>
          <cell r="O204">
            <v>1290500</v>
          </cell>
          <cell r="P204">
            <v>387150</v>
          </cell>
          <cell r="Q204">
            <v>0</v>
          </cell>
          <cell r="R204">
            <v>387150</v>
          </cell>
          <cell r="S204">
            <v>387150</v>
          </cell>
        </row>
        <row r="205">
          <cell r="B205" t="str">
            <v>044439</v>
          </cell>
          <cell r="C205" t="str">
            <v>Liro</v>
          </cell>
          <cell r="D205" t="str">
            <v>ENG</v>
          </cell>
          <cell r="E205" t="str">
            <v>Church (Government Assisted)</v>
          </cell>
          <cell r="F205" t="str">
            <v>Paama</v>
          </cell>
          <cell r="G205" t="str">
            <v>Malampa</v>
          </cell>
          <cell r="H205" t="str">
            <v>0085032001</v>
          </cell>
          <cell r="I205" t="str">
            <v>LIRO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77</v>
          </cell>
          <cell r="N205">
            <v>8900</v>
          </cell>
          <cell r="O205">
            <v>685300</v>
          </cell>
          <cell r="P205">
            <v>205590</v>
          </cell>
          <cell r="Q205">
            <v>0</v>
          </cell>
          <cell r="R205">
            <v>205590</v>
          </cell>
          <cell r="S205">
            <v>205590</v>
          </cell>
        </row>
        <row r="206">
          <cell r="B206" t="str">
            <v>044340</v>
          </cell>
          <cell r="C206" t="str">
            <v>Lolibulo</v>
          </cell>
          <cell r="D206" t="str">
            <v>FRE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0085000001</v>
          </cell>
          <cell r="I206" t="str">
            <v>LOLIBULO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44</v>
          </cell>
          <cell r="N206">
            <v>8900</v>
          </cell>
          <cell r="O206">
            <v>391600</v>
          </cell>
          <cell r="P206">
            <v>117480</v>
          </cell>
          <cell r="Q206">
            <v>0</v>
          </cell>
          <cell r="R206">
            <v>117480</v>
          </cell>
          <cell r="S206">
            <v>117480</v>
          </cell>
        </row>
        <row r="207">
          <cell r="B207" t="str">
            <v>0443422</v>
          </cell>
          <cell r="C207" t="str">
            <v>Lonmelfaran</v>
          </cell>
          <cell r="D207" t="str">
            <v>ENG</v>
          </cell>
          <cell r="F207" t="str">
            <v>Ambrym</v>
          </cell>
          <cell r="G207" t="str">
            <v>Malampa</v>
          </cell>
          <cell r="H207" t="str">
            <v>0203739001</v>
          </cell>
          <cell r="I207" t="str">
            <v>LONMELFARAN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55</v>
          </cell>
          <cell r="N207">
            <v>8900</v>
          </cell>
          <cell r="O207">
            <v>489500</v>
          </cell>
          <cell r="P207">
            <v>146850</v>
          </cell>
          <cell r="R207">
            <v>146850</v>
          </cell>
          <cell r="S207">
            <v>146850</v>
          </cell>
        </row>
        <row r="208">
          <cell r="B208" t="str">
            <v>044442</v>
          </cell>
          <cell r="C208" t="str">
            <v>Luvil</v>
          </cell>
          <cell r="D208" t="str">
            <v>ENG</v>
          </cell>
          <cell r="E208" t="str">
            <v>Government of Vanuatu</v>
          </cell>
          <cell r="F208" t="str">
            <v>Paama</v>
          </cell>
          <cell r="G208" t="str">
            <v>Malampa</v>
          </cell>
          <cell r="H208" t="str">
            <v>0085034001</v>
          </cell>
          <cell r="I208" t="str">
            <v>LUVIL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39</v>
          </cell>
          <cell r="N208">
            <v>8900</v>
          </cell>
          <cell r="O208">
            <v>347100</v>
          </cell>
          <cell r="P208">
            <v>104130</v>
          </cell>
          <cell r="Q208">
            <v>0</v>
          </cell>
          <cell r="R208">
            <v>104130</v>
          </cell>
          <cell r="S208">
            <v>104130</v>
          </cell>
        </row>
        <row r="209">
          <cell r="B209" t="str">
            <v>044043</v>
          </cell>
          <cell r="C209" t="str">
            <v>Luwoi</v>
          </cell>
          <cell r="D209" t="str">
            <v>ENG</v>
          </cell>
          <cell r="E209" t="str">
            <v>Government of Vanuatu</v>
          </cell>
          <cell r="F209" t="str">
            <v>Malekula</v>
          </cell>
          <cell r="G209" t="str">
            <v>Malampa</v>
          </cell>
          <cell r="H209" t="str">
            <v>0085099001</v>
          </cell>
          <cell r="I209" t="str">
            <v>LUWOI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111</v>
          </cell>
          <cell r="N209">
            <v>8900</v>
          </cell>
          <cell r="O209">
            <v>987900</v>
          </cell>
          <cell r="P209">
            <v>296370</v>
          </cell>
          <cell r="Q209">
            <v>0</v>
          </cell>
          <cell r="R209">
            <v>296370</v>
          </cell>
          <cell r="S209">
            <v>296370</v>
          </cell>
        </row>
        <row r="210">
          <cell r="B210" t="str">
            <v>044346</v>
          </cell>
          <cell r="C210" t="str">
            <v>Magam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0085003001</v>
          </cell>
          <cell r="I210" t="str">
            <v>MAGAM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124</v>
          </cell>
          <cell r="N210">
            <v>8900</v>
          </cell>
          <cell r="O210">
            <v>1103600</v>
          </cell>
          <cell r="P210">
            <v>331080</v>
          </cell>
          <cell r="Q210">
            <v>0</v>
          </cell>
          <cell r="R210">
            <v>331080</v>
          </cell>
          <cell r="S210">
            <v>331080</v>
          </cell>
        </row>
        <row r="211">
          <cell r="B211" t="str">
            <v>042945</v>
          </cell>
          <cell r="C211" t="str">
            <v>Malua Bay</v>
          </cell>
          <cell r="D211" t="str">
            <v>ENG</v>
          </cell>
          <cell r="E211" t="str">
            <v>Church (Government Assisted)</v>
          </cell>
          <cell r="F211" t="str">
            <v>Malekula</v>
          </cell>
          <cell r="G211" t="str">
            <v>Malampa</v>
          </cell>
          <cell r="H211" t="str">
            <v>0098418001</v>
          </cell>
          <cell r="I211" t="str">
            <v>MALUA BAY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64</v>
          </cell>
          <cell r="N211">
            <v>8900</v>
          </cell>
          <cell r="O211">
            <v>569600</v>
          </cell>
          <cell r="P211">
            <v>170880</v>
          </cell>
          <cell r="Q211">
            <v>0</v>
          </cell>
          <cell r="R211">
            <v>170880</v>
          </cell>
          <cell r="S211">
            <v>170880</v>
          </cell>
        </row>
        <row r="212">
          <cell r="B212" t="str">
            <v>042948</v>
          </cell>
          <cell r="C212" t="str">
            <v>Matanvat</v>
          </cell>
          <cell r="D212" t="str">
            <v>ENG</v>
          </cell>
          <cell r="E212" t="str">
            <v>Government of Vanuatu</v>
          </cell>
          <cell r="F212" t="str">
            <v>Malekula</v>
          </cell>
          <cell r="G212" t="str">
            <v>Malampa</v>
          </cell>
          <cell r="H212" t="str">
            <v>0085084001</v>
          </cell>
          <cell r="I212" t="str">
            <v>MATANVAT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80</v>
          </cell>
          <cell r="N212">
            <v>8900</v>
          </cell>
          <cell r="O212">
            <v>712000</v>
          </cell>
          <cell r="P212">
            <v>213600</v>
          </cell>
          <cell r="Q212">
            <v>0</v>
          </cell>
          <cell r="R212">
            <v>213600</v>
          </cell>
          <cell r="S212">
            <v>213600</v>
          </cell>
        </row>
        <row r="213">
          <cell r="B213" t="str">
            <v>044349</v>
          </cell>
          <cell r="C213" t="str">
            <v>Mbossung</v>
          </cell>
          <cell r="D213" t="str">
            <v>ENG</v>
          </cell>
          <cell r="E213" t="str">
            <v>Government of Vanuatu</v>
          </cell>
          <cell r="F213" t="str">
            <v>Ambrym</v>
          </cell>
          <cell r="G213" t="str">
            <v>Malampa</v>
          </cell>
          <cell r="H213" t="str">
            <v>0085006001</v>
          </cell>
          <cell r="I213" t="str">
            <v>MBOSSUNG PRIMARY SCHOOL</v>
          </cell>
          <cell r="J213" t="str">
            <v>PS</v>
          </cell>
          <cell r="K213" t="str">
            <v>No</v>
          </cell>
          <cell r="L213" t="str">
            <v xml:space="preserve">1 2 3 4 5 6 7 8 </v>
          </cell>
          <cell r="M213">
            <v>81</v>
          </cell>
          <cell r="N213">
            <v>8900</v>
          </cell>
          <cell r="O213">
            <v>720900</v>
          </cell>
          <cell r="P213">
            <v>216270</v>
          </cell>
          <cell r="Q213">
            <v>0</v>
          </cell>
          <cell r="R213">
            <v>216270</v>
          </cell>
          <cell r="S213">
            <v>216270</v>
          </cell>
        </row>
        <row r="214">
          <cell r="B214" t="str">
            <v>044350</v>
          </cell>
          <cell r="C214" t="str">
            <v>Megamone</v>
          </cell>
          <cell r="D214" t="str">
            <v>ENG</v>
          </cell>
          <cell r="E214" t="str">
            <v>Government of Vanuatu</v>
          </cell>
          <cell r="F214" t="str">
            <v>Ambrym</v>
          </cell>
          <cell r="G214" t="str">
            <v>Malampa</v>
          </cell>
          <cell r="H214" t="str">
            <v>0085142001</v>
          </cell>
          <cell r="I214" t="str">
            <v>MEGAMONE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45</v>
          </cell>
          <cell r="N214">
            <v>8900</v>
          </cell>
          <cell r="O214">
            <v>400500</v>
          </cell>
          <cell r="P214">
            <v>120150</v>
          </cell>
          <cell r="Q214">
            <v>0</v>
          </cell>
          <cell r="R214">
            <v>120150</v>
          </cell>
          <cell r="S214">
            <v>120150</v>
          </cell>
        </row>
        <row r="215">
          <cell r="B215" t="str">
            <v>042951</v>
          </cell>
          <cell r="C215" t="str">
            <v>Melworbank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0084966001</v>
          </cell>
          <cell r="I215" t="str">
            <v>MELWORBANK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38</v>
          </cell>
          <cell r="N215">
            <v>8900</v>
          </cell>
          <cell r="O215">
            <v>338200</v>
          </cell>
          <cell r="P215">
            <v>101460</v>
          </cell>
          <cell r="Q215">
            <v>0</v>
          </cell>
          <cell r="R215">
            <v>101460</v>
          </cell>
          <cell r="S215">
            <v>101460</v>
          </cell>
        </row>
        <row r="216">
          <cell r="B216" t="str">
            <v>042952</v>
          </cell>
          <cell r="C216" t="str">
            <v>Metune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0085131001</v>
          </cell>
          <cell r="I216" t="str">
            <v>METUNE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55</v>
          </cell>
          <cell r="N216">
            <v>8900</v>
          </cell>
          <cell r="O216">
            <v>489500</v>
          </cell>
          <cell r="P216">
            <v>146850</v>
          </cell>
          <cell r="Q216">
            <v>0</v>
          </cell>
          <cell r="R216">
            <v>146850</v>
          </cell>
          <cell r="S216">
            <v>146850</v>
          </cell>
        </row>
        <row r="217">
          <cell r="B217" t="str">
            <v>043953</v>
          </cell>
          <cell r="C217" t="str">
            <v>Namaru</v>
          </cell>
          <cell r="D217" t="str">
            <v>ENG</v>
          </cell>
          <cell r="E217" t="str">
            <v>Government of Vanuatu</v>
          </cell>
          <cell r="F217" t="str">
            <v>Avock</v>
          </cell>
          <cell r="G217" t="str">
            <v>Malampa</v>
          </cell>
          <cell r="H217" t="str">
            <v>0085045001</v>
          </cell>
          <cell r="I217" t="str">
            <v>NAMARU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62</v>
          </cell>
          <cell r="N217">
            <v>8900</v>
          </cell>
          <cell r="O217">
            <v>551800</v>
          </cell>
          <cell r="P217">
            <v>165540</v>
          </cell>
          <cell r="Q217">
            <v>0</v>
          </cell>
          <cell r="R217">
            <v>165540</v>
          </cell>
          <cell r="S217">
            <v>165540</v>
          </cell>
        </row>
        <row r="218">
          <cell r="B218" t="str">
            <v>042955</v>
          </cell>
          <cell r="C218" t="str">
            <v>Neramb</v>
          </cell>
          <cell r="D218" t="str">
            <v>ENG</v>
          </cell>
          <cell r="E218" t="str">
            <v>Government of Vanuatu</v>
          </cell>
          <cell r="F218" t="str">
            <v>Malekula</v>
          </cell>
          <cell r="G218" t="str">
            <v>Malampa</v>
          </cell>
          <cell r="H218" t="str">
            <v>0084969001</v>
          </cell>
          <cell r="I218" t="str">
            <v>NERAMB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255</v>
          </cell>
          <cell r="N218">
            <v>8900</v>
          </cell>
          <cell r="O218">
            <v>2269500</v>
          </cell>
          <cell r="P218">
            <v>680850</v>
          </cell>
          <cell r="Q218">
            <v>0</v>
          </cell>
          <cell r="R218">
            <v>680850</v>
          </cell>
          <cell r="S218">
            <v>680850</v>
          </cell>
        </row>
        <row r="219">
          <cell r="B219" t="str">
            <v>042956</v>
          </cell>
          <cell r="C219" t="str">
            <v>Norsup</v>
          </cell>
          <cell r="D219" t="str">
            <v>FRE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0084973001</v>
          </cell>
          <cell r="I219" t="str">
            <v>NORSUP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215</v>
          </cell>
          <cell r="N219">
            <v>8900</v>
          </cell>
          <cell r="O219">
            <v>1913500</v>
          </cell>
          <cell r="P219">
            <v>574050</v>
          </cell>
          <cell r="Q219">
            <v>0</v>
          </cell>
          <cell r="R219">
            <v>574050</v>
          </cell>
          <cell r="S219">
            <v>574050</v>
          </cell>
        </row>
        <row r="220">
          <cell r="B220" t="str">
            <v>042985</v>
          </cell>
          <cell r="C220" t="str">
            <v>Notre Dame de Walarano</v>
          </cell>
          <cell r="D220" t="str">
            <v>FRE</v>
          </cell>
          <cell r="E220" t="str">
            <v>Church (Government Assisted)</v>
          </cell>
          <cell r="F220" t="str">
            <v>Malekula</v>
          </cell>
          <cell r="G220" t="str">
            <v>Malampa</v>
          </cell>
          <cell r="H220" t="str">
            <v>0085057001</v>
          </cell>
          <cell r="I220" t="str">
            <v>WALA RANO/NOTRE DAMME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326</v>
          </cell>
          <cell r="N220">
            <v>8900</v>
          </cell>
          <cell r="O220">
            <v>2901400</v>
          </cell>
          <cell r="P220">
            <v>870420</v>
          </cell>
          <cell r="Q220">
            <v>0</v>
          </cell>
          <cell r="R220">
            <v>870420</v>
          </cell>
          <cell r="S220">
            <v>870420</v>
          </cell>
        </row>
        <row r="221">
          <cell r="B221" t="str">
            <v>042958</v>
          </cell>
          <cell r="C221" t="str">
            <v>Orap</v>
          </cell>
          <cell r="D221" t="str">
            <v>FRE</v>
          </cell>
          <cell r="E221" t="str">
            <v>Church (Government Assisted)</v>
          </cell>
          <cell r="F221" t="str">
            <v>Malekula</v>
          </cell>
          <cell r="G221" t="str">
            <v>Malampa</v>
          </cell>
          <cell r="H221" t="str">
            <v>0085054001</v>
          </cell>
          <cell r="I221" t="str">
            <v>ECOLE PRIMAIRE FELD D'ORAP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123</v>
          </cell>
          <cell r="N221">
            <v>8900</v>
          </cell>
          <cell r="O221">
            <v>1094700</v>
          </cell>
          <cell r="P221">
            <v>328410</v>
          </cell>
          <cell r="Q221">
            <v>0</v>
          </cell>
          <cell r="R221">
            <v>328410</v>
          </cell>
          <cell r="S221">
            <v>328410</v>
          </cell>
        </row>
        <row r="222">
          <cell r="B222" t="str">
            <v>042960</v>
          </cell>
          <cell r="C222" t="str">
            <v>Pikayer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0085128001</v>
          </cell>
          <cell r="I222" t="str">
            <v>PIKAYER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34</v>
          </cell>
          <cell r="N222">
            <v>8900</v>
          </cell>
          <cell r="O222">
            <v>302600</v>
          </cell>
          <cell r="P222">
            <v>90780</v>
          </cell>
          <cell r="Q222">
            <v>0</v>
          </cell>
          <cell r="R222">
            <v>90780</v>
          </cell>
          <cell r="S222">
            <v>90780</v>
          </cell>
        </row>
        <row r="223">
          <cell r="B223" t="str">
            <v>042961</v>
          </cell>
          <cell r="C223" t="str">
            <v>Pinapow</v>
          </cell>
          <cell r="D223" t="str">
            <v>ENG</v>
          </cell>
          <cell r="E223" t="str">
            <v>Government of Vanuatu</v>
          </cell>
          <cell r="F223" t="str">
            <v>Malekula</v>
          </cell>
          <cell r="G223" t="str">
            <v>Malampa</v>
          </cell>
          <cell r="H223" t="str">
            <v>0085100001</v>
          </cell>
          <cell r="I223" t="str">
            <v>PINAPOW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25</v>
          </cell>
          <cell r="N223">
            <v>8900</v>
          </cell>
          <cell r="O223">
            <v>222500</v>
          </cell>
          <cell r="P223">
            <v>66750</v>
          </cell>
          <cell r="Q223">
            <v>0</v>
          </cell>
          <cell r="R223">
            <v>66750</v>
          </cell>
          <cell r="S223">
            <v>66750</v>
          </cell>
        </row>
        <row r="224">
          <cell r="B224" t="str">
            <v>0443336</v>
          </cell>
          <cell r="C224" t="str">
            <v>Port Vato</v>
          </cell>
          <cell r="D224" t="str">
            <v>ENG</v>
          </cell>
          <cell r="E224" t="str">
            <v>Government of Vanuatu</v>
          </cell>
          <cell r="F224" t="str">
            <v>Ambrym</v>
          </cell>
          <cell r="G224" t="str">
            <v>Malampa</v>
          </cell>
          <cell r="H224" t="str">
            <v>0085011001</v>
          </cell>
          <cell r="I224" t="str">
            <v>PORT VATO PRIMARY SCHOOL</v>
          </cell>
          <cell r="J224" t="str">
            <v>PS</v>
          </cell>
          <cell r="K224" t="str">
            <v>Yes</v>
          </cell>
          <cell r="L224" t="str">
            <v xml:space="preserve">1 2 3 4 5 6 </v>
          </cell>
          <cell r="M224">
            <v>63</v>
          </cell>
          <cell r="N224">
            <v>8900</v>
          </cell>
          <cell r="O224">
            <v>560700</v>
          </cell>
          <cell r="P224">
            <v>168210</v>
          </cell>
          <cell r="Q224">
            <v>0</v>
          </cell>
          <cell r="R224">
            <v>168210</v>
          </cell>
          <cell r="S224">
            <v>168210</v>
          </cell>
        </row>
        <row r="225">
          <cell r="B225" t="str">
            <v>044362</v>
          </cell>
          <cell r="C225" t="str">
            <v>Port Vato</v>
          </cell>
          <cell r="D225" t="str">
            <v>FRE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0085011001</v>
          </cell>
          <cell r="I225" t="str">
            <v>PORT VATO PRIMARY SCHOOL</v>
          </cell>
          <cell r="J225" t="str">
            <v>PS</v>
          </cell>
          <cell r="K225" t="str">
            <v>Yes</v>
          </cell>
          <cell r="L225" t="str">
            <v xml:space="preserve">1 2 3 4 5 6 </v>
          </cell>
          <cell r="M225">
            <v>47</v>
          </cell>
          <cell r="N225">
            <v>8900</v>
          </cell>
          <cell r="O225">
            <v>418300</v>
          </cell>
          <cell r="P225">
            <v>125490</v>
          </cell>
          <cell r="Q225">
            <v>0</v>
          </cell>
          <cell r="R225">
            <v>125490</v>
          </cell>
          <cell r="S225">
            <v>125490</v>
          </cell>
        </row>
        <row r="226">
          <cell r="B226" t="str">
            <v>042963</v>
          </cell>
          <cell r="C226" t="str">
            <v>Rambeck</v>
          </cell>
          <cell r="D226" t="str">
            <v>FRE</v>
          </cell>
          <cell r="E226" t="str">
            <v>Church (Government Assisted)</v>
          </cell>
          <cell r="F226" t="str">
            <v>Malekula</v>
          </cell>
          <cell r="G226" t="str">
            <v>Malampa</v>
          </cell>
          <cell r="H226" t="str">
            <v>0085055001</v>
          </cell>
          <cell r="I226" t="str">
            <v>RAMBECK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28</v>
          </cell>
          <cell r="N226">
            <v>8900</v>
          </cell>
          <cell r="O226">
            <v>249200</v>
          </cell>
          <cell r="P226">
            <v>74760</v>
          </cell>
          <cell r="Q226">
            <v>0</v>
          </cell>
          <cell r="R226">
            <v>74760</v>
          </cell>
          <cell r="S226">
            <v>74760</v>
          </cell>
        </row>
        <row r="227">
          <cell r="B227" t="str">
            <v>044364</v>
          </cell>
          <cell r="C227" t="str">
            <v>Ranon</v>
          </cell>
          <cell r="D227" t="str">
            <v>ENG</v>
          </cell>
          <cell r="E227" t="str">
            <v>Government of Vanuatu</v>
          </cell>
          <cell r="F227" t="str">
            <v>Ambrym</v>
          </cell>
          <cell r="G227" t="str">
            <v>Malampa</v>
          </cell>
          <cell r="H227" t="str">
            <v>0085050001</v>
          </cell>
          <cell r="I227" t="str">
            <v>RANON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78</v>
          </cell>
          <cell r="N227">
            <v>8900</v>
          </cell>
          <cell r="O227">
            <v>694200</v>
          </cell>
          <cell r="P227">
            <v>208260</v>
          </cell>
          <cell r="Q227">
            <v>0</v>
          </cell>
          <cell r="R227">
            <v>208260</v>
          </cell>
          <cell r="S227">
            <v>208260</v>
          </cell>
        </row>
        <row r="228">
          <cell r="B228" t="str">
            <v>042973</v>
          </cell>
          <cell r="C228" t="str">
            <v>Rensarie (Tembibi)</v>
          </cell>
          <cell r="D228" t="str">
            <v>ENG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0084978001</v>
          </cell>
          <cell r="I228" t="str">
            <v>RENSARIE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134</v>
          </cell>
          <cell r="N228">
            <v>8900</v>
          </cell>
          <cell r="O228">
            <v>1192600</v>
          </cell>
          <cell r="P228">
            <v>357780</v>
          </cell>
          <cell r="Q228">
            <v>0</v>
          </cell>
          <cell r="R228">
            <v>357780</v>
          </cell>
          <cell r="S228">
            <v>357780</v>
          </cell>
        </row>
        <row r="229">
          <cell r="B229" t="str">
            <v>042993</v>
          </cell>
          <cell r="C229" t="str">
            <v>Roromai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0085074001</v>
          </cell>
          <cell r="I229" t="str">
            <v>ROROMAI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42</v>
          </cell>
          <cell r="N229">
            <v>8900</v>
          </cell>
          <cell r="O229">
            <v>373800</v>
          </cell>
          <cell r="P229">
            <v>112140</v>
          </cell>
          <cell r="Q229">
            <v>0</v>
          </cell>
          <cell r="R229">
            <v>112140</v>
          </cell>
          <cell r="S229">
            <v>112140</v>
          </cell>
        </row>
        <row r="230">
          <cell r="B230" t="str">
            <v>042965</v>
          </cell>
          <cell r="C230" t="str">
            <v>Sanesup</v>
          </cell>
          <cell r="D230" t="str">
            <v>ENG</v>
          </cell>
          <cell r="E230" t="str">
            <v>Government of Vanuatu</v>
          </cell>
          <cell r="F230" t="str">
            <v>Malekula</v>
          </cell>
          <cell r="G230" t="str">
            <v>Malampa</v>
          </cell>
          <cell r="H230" t="str">
            <v>0085085001</v>
          </cell>
          <cell r="I230" t="str">
            <v>SANESUP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152</v>
          </cell>
          <cell r="N230">
            <v>8900</v>
          </cell>
          <cell r="O230">
            <v>1352800</v>
          </cell>
          <cell r="P230">
            <v>405840</v>
          </cell>
          <cell r="Q230">
            <v>0</v>
          </cell>
          <cell r="R230">
            <v>405840</v>
          </cell>
          <cell r="S230">
            <v>405840</v>
          </cell>
        </row>
        <row r="231">
          <cell r="B231" t="str">
            <v>043867</v>
          </cell>
          <cell r="C231" t="str">
            <v>Sangalai</v>
          </cell>
          <cell r="D231" t="str">
            <v>ENG</v>
          </cell>
          <cell r="E231" t="str">
            <v>Government of Vanuatu</v>
          </cell>
          <cell r="F231" t="str">
            <v>Maskelyns</v>
          </cell>
          <cell r="G231" t="str">
            <v>Malampa</v>
          </cell>
          <cell r="H231" t="str">
            <v>0084995001</v>
          </cell>
          <cell r="I231" t="str">
            <v>SANGALAI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162</v>
          </cell>
          <cell r="N231">
            <v>8900</v>
          </cell>
          <cell r="O231">
            <v>1441800</v>
          </cell>
          <cell r="P231">
            <v>432540</v>
          </cell>
          <cell r="Q231">
            <v>0</v>
          </cell>
          <cell r="R231">
            <v>432540</v>
          </cell>
          <cell r="S231">
            <v>432540</v>
          </cell>
        </row>
        <row r="232">
          <cell r="B232" t="str">
            <v>044468</v>
          </cell>
          <cell r="C232" t="str">
            <v>Selusa</v>
          </cell>
          <cell r="D232" t="str">
            <v>ENG</v>
          </cell>
          <cell r="E232" t="str">
            <v>Government of Vanuatu</v>
          </cell>
          <cell r="F232" t="str">
            <v>Paama</v>
          </cell>
          <cell r="G232" t="str">
            <v>Malampa</v>
          </cell>
          <cell r="H232" t="str">
            <v>0085134001</v>
          </cell>
          <cell r="I232" t="str">
            <v>SELUSA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19</v>
          </cell>
          <cell r="N232">
            <v>8900</v>
          </cell>
          <cell r="O232">
            <v>169100</v>
          </cell>
          <cell r="P232">
            <v>50730</v>
          </cell>
          <cell r="Q232">
            <v>0</v>
          </cell>
          <cell r="R232">
            <v>50730</v>
          </cell>
          <cell r="S232">
            <v>50730</v>
          </cell>
        </row>
        <row r="233">
          <cell r="B233" t="str">
            <v>044369</v>
          </cell>
          <cell r="C233" t="str">
            <v>Senai</v>
          </cell>
          <cell r="D233" t="str">
            <v>ENG</v>
          </cell>
          <cell r="E233" t="str">
            <v>Government of Vanuatu</v>
          </cell>
          <cell r="F233" t="str">
            <v>Ambrym</v>
          </cell>
          <cell r="G233" t="str">
            <v>Malampa</v>
          </cell>
          <cell r="H233" t="str">
            <v>0085051001</v>
          </cell>
          <cell r="I233" t="str">
            <v>SENAI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95</v>
          </cell>
          <cell r="N233">
            <v>8900</v>
          </cell>
          <cell r="O233">
            <v>845500</v>
          </cell>
          <cell r="P233">
            <v>253650</v>
          </cell>
          <cell r="Q233">
            <v>0</v>
          </cell>
          <cell r="R233">
            <v>253650</v>
          </cell>
          <cell r="S233">
            <v>253650</v>
          </cell>
        </row>
        <row r="234">
          <cell r="B234" t="str">
            <v>042971</v>
          </cell>
          <cell r="C234" t="str">
            <v>South West Bay</v>
          </cell>
          <cell r="D234" t="str">
            <v>ENG</v>
          </cell>
          <cell r="E234" t="str">
            <v>Church (Government Assisted)</v>
          </cell>
          <cell r="F234" t="str">
            <v>Malekula</v>
          </cell>
          <cell r="G234" t="str">
            <v>Malampa</v>
          </cell>
          <cell r="H234" t="str">
            <v>0085086001</v>
          </cell>
          <cell r="I234" t="str">
            <v>SOUTHWEST BAY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125</v>
          </cell>
          <cell r="N234">
            <v>8900</v>
          </cell>
          <cell r="O234">
            <v>1112500</v>
          </cell>
          <cell r="P234">
            <v>333750</v>
          </cell>
          <cell r="Q234">
            <v>0</v>
          </cell>
          <cell r="R234">
            <v>333750</v>
          </cell>
          <cell r="S234">
            <v>333750</v>
          </cell>
        </row>
        <row r="235">
          <cell r="B235" t="str">
            <v>042930</v>
          </cell>
          <cell r="C235" t="str">
            <v>St. Pierre Chanel (Lamap)</v>
          </cell>
          <cell r="D235" t="str">
            <v>FRE</v>
          </cell>
          <cell r="E235" t="str">
            <v>Church (Government Assisted)</v>
          </cell>
          <cell r="F235" t="str">
            <v>Malekula</v>
          </cell>
          <cell r="G235" t="str">
            <v>Malampa</v>
          </cell>
          <cell r="H235" t="str">
            <v>0085053001</v>
          </cell>
          <cell r="I235" t="str">
            <v>ECOLE SAINT PIERRE CHANNEL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311</v>
          </cell>
          <cell r="N235">
            <v>8900</v>
          </cell>
          <cell r="O235">
            <v>2767900</v>
          </cell>
          <cell r="P235">
            <v>830370</v>
          </cell>
          <cell r="Q235">
            <v>0</v>
          </cell>
          <cell r="R235">
            <v>830370</v>
          </cell>
          <cell r="S235">
            <v>830370</v>
          </cell>
        </row>
        <row r="236">
          <cell r="B236" t="str">
            <v>042944</v>
          </cell>
          <cell r="C236" t="str">
            <v>Ste Therese de Mae</v>
          </cell>
          <cell r="D236" t="str">
            <v>FRE</v>
          </cell>
          <cell r="E236" t="str">
            <v>Church (Government Assisted)</v>
          </cell>
          <cell r="F236" t="str">
            <v>Malekula</v>
          </cell>
          <cell r="G236" t="str">
            <v>Malampa</v>
          </cell>
          <cell r="H236" t="str">
            <v>0085127001</v>
          </cell>
          <cell r="I236" t="str">
            <v>MAE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86</v>
          </cell>
          <cell r="N236">
            <v>8900</v>
          </cell>
          <cell r="O236">
            <v>765400</v>
          </cell>
          <cell r="P236">
            <v>229620</v>
          </cell>
          <cell r="Q236">
            <v>0</v>
          </cell>
          <cell r="R236">
            <v>229620</v>
          </cell>
          <cell r="S236">
            <v>229620</v>
          </cell>
        </row>
        <row r="237">
          <cell r="B237" t="str">
            <v>042972</v>
          </cell>
          <cell r="C237" t="str">
            <v>Tautu</v>
          </cell>
          <cell r="D237" t="str">
            <v>ENG</v>
          </cell>
          <cell r="E237" t="str">
            <v>Government of Vanuatu</v>
          </cell>
          <cell r="F237" t="str">
            <v>Malekula</v>
          </cell>
          <cell r="G237" t="str">
            <v>Malampa</v>
          </cell>
          <cell r="H237" t="str">
            <v>0085038001</v>
          </cell>
          <cell r="I237" t="str">
            <v>TAUTU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151</v>
          </cell>
          <cell r="N237">
            <v>8900</v>
          </cell>
          <cell r="O237">
            <v>1343900</v>
          </cell>
          <cell r="P237">
            <v>403170</v>
          </cell>
          <cell r="Q237">
            <v>0</v>
          </cell>
          <cell r="R237">
            <v>403170</v>
          </cell>
          <cell r="S237">
            <v>403170</v>
          </cell>
        </row>
        <row r="238">
          <cell r="B238" t="str">
            <v>042975</v>
          </cell>
          <cell r="C238" t="str">
            <v>Tisman</v>
          </cell>
          <cell r="D238" t="str">
            <v>ENG</v>
          </cell>
          <cell r="E238" t="str">
            <v>Government of Vanuatu</v>
          </cell>
          <cell r="F238" t="str">
            <v>Malekula</v>
          </cell>
          <cell r="G238" t="str">
            <v>Malampa</v>
          </cell>
          <cell r="H238" t="str">
            <v>0084981001</v>
          </cell>
          <cell r="I238" t="str">
            <v>TISMAN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227</v>
          </cell>
          <cell r="N238">
            <v>8900</v>
          </cell>
          <cell r="O238">
            <v>2020300</v>
          </cell>
          <cell r="P238">
            <v>606090</v>
          </cell>
          <cell r="Q238">
            <v>0</v>
          </cell>
          <cell r="R238">
            <v>606090</v>
          </cell>
          <cell r="S238">
            <v>606090</v>
          </cell>
        </row>
        <row r="239">
          <cell r="B239" t="str">
            <v>044376</v>
          </cell>
          <cell r="C239" t="str">
            <v>Tobol</v>
          </cell>
          <cell r="D239" t="str">
            <v>FRE</v>
          </cell>
          <cell r="E239" t="str">
            <v>Church (Government Assisted)</v>
          </cell>
          <cell r="F239" t="str">
            <v>Ambrym</v>
          </cell>
          <cell r="G239" t="str">
            <v>Malampa</v>
          </cell>
          <cell r="H239" t="str">
            <v>0085068001</v>
          </cell>
          <cell r="I239" t="str">
            <v>TOBOL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97</v>
          </cell>
          <cell r="N239">
            <v>8900</v>
          </cell>
          <cell r="O239">
            <v>863300</v>
          </cell>
          <cell r="P239">
            <v>258990</v>
          </cell>
          <cell r="Q239">
            <v>0</v>
          </cell>
          <cell r="R239">
            <v>258990</v>
          </cell>
          <cell r="S239">
            <v>258990</v>
          </cell>
        </row>
        <row r="240">
          <cell r="B240" t="str">
            <v>043177</v>
          </cell>
          <cell r="C240" t="str">
            <v>Topaen</v>
          </cell>
          <cell r="D240" t="str">
            <v>ENG</v>
          </cell>
          <cell r="E240" t="str">
            <v>Government of Vanuatu</v>
          </cell>
          <cell r="F240" t="str">
            <v>Atchin</v>
          </cell>
          <cell r="G240" t="str">
            <v>Malampa</v>
          </cell>
          <cell r="H240" t="str">
            <v>0098419001</v>
          </cell>
          <cell r="I240" t="str">
            <v>TOPAEN COMMUNITY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139</v>
          </cell>
          <cell r="N240">
            <v>8900</v>
          </cell>
          <cell r="O240">
            <v>1237100</v>
          </cell>
          <cell r="P240">
            <v>371130</v>
          </cell>
          <cell r="Q240">
            <v>0</v>
          </cell>
          <cell r="R240">
            <v>371130</v>
          </cell>
          <cell r="S240">
            <v>371130</v>
          </cell>
        </row>
        <row r="241">
          <cell r="B241" t="str">
            <v>042978</v>
          </cell>
          <cell r="C241" t="str">
            <v>Unmet</v>
          </cell>
          <cell r="D241" t="str">
            <v>FRE</v>
          </cell>
          <cell r="E241" t="str">
            <v>Church (Government Assisted)</v>
          </cell>
          <cell r="F241" t="str">
            <v>Malekula</v>
          </cell>
          <cell r="G241" t="str">
            <v>Malampa</v>
          </cell>
          <cell r="H241" t="str">
            <v>0085056001</v>
          </cell>
          <cell r="I241" t="str">
            <v>UNMET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293</v>
          </cell>
          <cell r="N241">
            <v>8900</v>
          </cell>
          <cell r="O241">
            <v>2607700</v>
          </cell>
          <cell r="P241">
            <v>782310</v>
          </cell>
          <cell r="Q241">
            <v>0</v>
          </cell>
          <cell r="R241">
            <v>782310</v>
          </cell>
          <cell r="S241">
            <v>782310</v>
          </cell>
        </row>
        <row r="242">
          <cell r="B242" t="str">
            <v>042979</v>
          </cell>
          <cell r="C242" t="str">
            <v>Uripiv</v>
          </cell>
          <cell r="D242" t="str">
            <v>ENG</v>
          </cell>
          <cell r="E242" t="str">
            <v>Government of Vanuatu</v>
          </cell>
          <cell r="F242" t="str">
            <v>Uripiv</v>
          </cell>
          <cell r="G242" t="str">
            <v>Malampa</v>
          </cell>
          <cell r="H242" t="str">
            <v>0085043001</v>
          </cell>
          <cell r="I242" t="str">
            <v>URIPIV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101</v>
          </cell>
          <cell r="N242">
            <v>8900</v>
          </cell>
          <cell r="O242">
            <v>898900</v>
          </cell>
          <cell r="P242">
            <v>269670</v>
          </cell>
          <cell r="Q242">
            <v>0</v>
          </cell>
          <cell r="R242">
            <v>269670</v>
          </cell>
          <cell r="S242">
            <v>269670</v>
          </cell>
        </row>
        <row r="243">
          <cell r="B243" t="str">
            <v>042980</v>
          </cell>
          <cell r="C243" t="str">
            <v>Vanruru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0084984001</v>
          </cell>
          <cell r="I243" t="str">
            <v>VANRURU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70</v>
          </cell>
          <cell r="N243">
            <v>8900</v>
          </cell>
          <cell r="O243">
            <v>623000</v>
          </cell>
          <cell r="P243">
            <v>186900</v>
          </cell>
          <cell r="Q243">
            <v>0</v>
          </cell>
          <cell r="R243">
            <v>186900</v>
          </cell>
          <cell r="S243">
            <v>186900</v>
          </cell>
        </row>
        <row r="244">
          <cell r="B244" t="str">
            <v>043081</v>
          </cell>
          <cell r="C244" t="str">
            <v>Vao Ilot</v>
          </cell>
          <cell r="D244" t="str">
            <v>FRE</v>
          </cell>
          <cell r="E244" t="str">
            <v>Church (Government Assisted)</v>
          </cell>
          <cell r="F244" t="str">
            <v>Vao</v>
          </cell>
          <cell r="G244" t="str">
            <v>Malampa</v>
          </cell>
          <cell r="H244" t="str">
            <v>0085059001</v>
          </cell>
          <cell r="I244" t="str">
            <v>VAO ILOT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333</v>
          </cell>
          <cell r="N244">
            <v>8900</v>
          </cell>
          <cell r="O244">
            <v>2963700</v>
          </cell>
          <cell r="P244">
            <v>889110</v>
          </cell>
          <cell r="Q244">
            <v>0</v>
          </cell>
          <cell r="R244">
            <v>889110</v>
          </cell>
          <cell r="S244">
            <v>889110</v>
          </cell>
        </row>
        <row r="245">
          <cell r="B245" t="str">
            <v>044482</v>
          </cell>
          <cell r="C245" t="str">
            <v>Vauleli</v>
          </cell>
          <cell r="D245" t="str">
            <v>ENG</v>
          </cell>
          <cell r="E245" t="str">
            <v>Government of Vanuatu</v>
          </cell>
          <cell r="F245" t="str">
            <v>Paama</v>
          </cell>
          <cell r="G245" t="str">
            <v>Malampa</v>
          </cell>
          <cell r="H245" t="str">
            <v>0085075001</v>
          </cell>
          <cell r="I245" t="str">
            <v>VAULELI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28</v>
          </cell>
          <cell r="N245">
            <v>8900</v>
          </cell>
          <cell r="O245">
            <v>249200</v>
          </cell>
          <cell r="P245">
            <v>74760</v>
          </cell>
          <cell r="Q245">
            <v>0</v>
          </cell>
          <cell r="R245">
            <v>74760</v>
          </cell>
          <cell r="S245">
            <v>74760</v>
          </cell>
        </row>
        <row r="246">
          <cell r="B246" t="str">
            <v>042903</v>
          </cell>
          <cell r="C246" t="str">
            <v>Vellow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0085096001</v>
          </cell>
          <cell r="I246" t="str">
            <v>VELOW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94</v>
          </cell>
          <cell r="N246">
            <v>8900</v>
          </cell>
          <cell r="O246">
            <v>836600</v>
          </cell>
          <cell r="P246">
            <v>250980</v>
          </cell>
          <cell r="Q246">
            <v>0</v>
          </cell>
          <cell r="R246">
            <v>250980</v>
          </cell>
          <cell r="S246">
            <v>250980</v>
          </cell>
        </row>
        <row r="247">
          <cell r="B247" t="str">
            <v>042983</v>
          </cell>
          <cell r="C247" t="str">
            <v>Vinmavis</v>
          </cell>
          <cell r="D247" t="str">
            <v>ENG</v>
          </cell>
          <cell r="E247" t="str">
            <v>Government of Vanuatu</v>
          </cell>
          <cell r="F247" t="str">
            <v>Malekula</v>
          </cell>
          <cell r="G247" t="str">
            <v>Malampa</v>
          </cell>
          <cell r="H247" t="str">
            <v>0084988001</v>
          </cell>
          <cell r="I247" t="str">
            <v>VINMAVIS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61</v>
          </cell>
          <cell r="N247">
            <v>8900</v>
          </cell>
          <cell r="O247">
            <v>542900</v>
          </cell>
          <cell r="P247">
            <v>162870</v>
          </cell>
          <cell r="Q247">
            <v>0</v>
          </cell>
          <cell r="R247">
            <v>162870</v>
          </cell>
          <cell r="S247">
            <v>162870</v>
          </cell>
        </row>
        <row r="248">
          <cell r="B248" t="str">
            <v>044414</v>
          </cell>
          <cell r="C248" t="str">
            <v>Vutekai</v>
          </cell>
          <cell r="D248" t="str">
            <v>FRE</v>
          </cell>
          <cell r="E248" t="str">
            <v>Government of Vanuatu</v>
          </cell>
          <cell r="F248" t="str">
            <v>Paama</v>
          </cell>
          <cell r="G248" t="str">
            <v>Malampa</v>
          </cell>
          <cell r="H248" t="str">
            <v>0085019001</v>
          </cell>
          <cell r="I248" t="str">
            <v>VUTEKAI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18</v>
          </cell>
          <cell r="N248">
            <v>8900</v>
          </cell>
          <cell r="O248">
            <v>160200</v>
          </cell>
          <cell r="P248">
            <v>48060</v>
          </cell>
          <cell r="Q248">
            <v>0</v>
          </cell>
          <cell r="R248">
            <v>48060</v>
          </cell>
          <cell r="S248">
            <v>48060</v>
          </cell>
        </row>
        <row r="249">
          <cell r="B249" t="str">
            <v>042986</v>
          </cell>
          <cell r="C249" t="str">
            <v>Wiaru</v>
          </cell>
          <cell r="D249" t="str">
            <v>FRE</v>
          </cell>
          <cell r="E249" t="str">
            <v>Church (Government Assisted)</v>
          </cell>
          <cell r="F249" t="str">
            <v>Malekula</v>
          </cell>
          <cell r="G249" t="str">
            <v>Malampa</v>
          </cell>
          <cell r="H249" t="str">
            <v>0087034001</v>
          </cell>
          <cell r="I249" t="str">
            <v>WIARU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23</v>
          </cell>
          <cell r="N249">
            <v>8900</v>
          </cell>
          <cell r="O249">
            <v>204700</v>
          </cell>
          <cell r="P249">
            <v>61410</v>
          </cell>
          <cell r="Q249">
            <v>0</v>
          </cell>
          <cell r="R249">
            <v>61410</v>
          </cell>
          <cell r="S249">
            <v>61410</v>
          </cell>
        </row>
        <row r="250">
          <cell r="B250" t="str">
            <v>042987</v>
          </cell>
          <cell r="C250" t="str">
            <v>Wilak</v>
          </cell>
          <cell r="D250" t="str">
            <v>FRE</v>
          </cell>
          <cell r="E250" t="str">
            <v>Government of Vanuatu</v>
          </cell>
          <cell r="F250" t="str">
            <v>Malekula</v>
          </cell>
          <cell r="G250" t="str">
            <v>Malampa</v>
          </cell>
          <cell r="H250" t="str">
            <v>0085132001</v>
          </cell>
          <cell r="I250" t="str">
            <v>WAILAK PRIMARY SCHOOL</v>
          </cell>
          <cell r="J250" t="str">
            <v>PS</v>
          </cell>
          <cell r="K250" t="str">
            <v>No</v>
          </cell>
          <cell r="L250" t="str">
            <v xml:space="preserve">1 2 3 4 5 6 </v>
          </cell>
          <cell r="M250">
            <v>29</v>
          </cell>
          <cell r="N250">
            <v>8900</v>
          </cell>
          <cell r="O250">
            <v>258100</v>
          </cell>
          <cell r="P250">
            <v>77430</v>
          </cell>
          <cell r="Q250">
            <v>0</v>
          </cell>
          <cell r="R250">
            <v>77430</v>
          </cell>
          <cell r="S250">
            <v>77430</v>
          </cell>
        </row>
        <row r="251">
          <cell r="B251" t="str">
            <v>042988</v>
          </cell>
          <cell r="C251" t="str">
            <v>Winn</v>
          </cell>
          <cell r="D251" t="str">
            <v>ENG</v>
          </cell>
          <cell r="E251" t="str">
            <v>Church (Government Assisted)</v>
          </cell>
          <cell r="F251" t="str">
            <v>Malekula</v>
          </cell>
          <cell r="G251" t="str">
            <v>Malampa</v>
          </cell>
          <cell r="H251" t="str">
            <v>0098415001</v>
          </cell>
          <cell r="I251" t="str">
            <v>WINN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39</v>
          </cell>
          <cell r="N251">
            <v>8900</v>
          </cell>
          <cell r="O251">
            <v>347100</v>
          </cell>
          <cell r="P251">
            <v>104130</v>
          </cell>
          <cell r="Q251">
            <v>0</v>
          </cell>
          <cell r="R251">
            <v>104130</v>
          </cell>
          <cell r="S251">
            <v>104130</v>
          </cell>
        </row>
        <row r="252">
          <cell r="B252" t="str">
            <v>042989</v>
          </cell>
          <cell r="C252" t="str">
            <v>Womul</v>
          </cell>
          <cell r="D252" t="str">
            <v>FRE</v>
          </cell>
          <cell r="E252" t="str">
            <v>Church (Government Assisted)</v>
          </cell>
          <cell r="F252" t="str">
            <v>Malekula</v>
          </cell>
          <cell r="G252" t="str">
            <v>Malampa</v>
          </cell>
          <cell r="H252" t="str">
            <v>0087035001</v>
          </cell>
          <cell r="I252" t="str">
            <v>WOMOUL PRIMARY SCHOOL</v>
          </cell>
          <cell r="J252" t="str">
            <v>PS</v>
          </cell>
          <cell r="K252" t="str">
            <v>No</v>
          </cell>
          <cell r="L252" t="str">
            <v xml:space="preserve">1 2 3 4 5 6 </v>
          </cell>
          <cell r="M252">
            <v>54</v>
          </cell>
          <cell r="N252">
            <v>8900</v>
          </cell>
          <cell r="O252">
            <v>480600</v>
          </cell>
          <cell r="P252">
            <v>144180</v>
          </cell>
          <cell r="Q252">
            <v>0</v>
          </cell>
          <cell r="R252">
            <v>144180</v>
          </cell>
          <cell r="S252">
            <v>144180</v>
          </cell>
        </row>
        <row r="253">
          <cell r="B253" t="str">
            <v>042990</v>
          </cell>
          <cell r="C253" t="str">
            <v>Wora</v>
          </cell>
          <cell r="D253" t="str">
            <v>ENG</v>
          </cell>
          <cell r="E253" t="str">
            <v>Government of Vanuatu</v>
          </cell>
          <cell r="F253" t="str">
            <v>Malekula</v>
          </cell>
          <cell r="G253" t="str">
            <v>Malampa</v>
          </cell>
          <cell r="H253" t="str">
            <v>0085047001</v>
          </cell>
          <cell r="I253" t="str">
            <v>WORA PRIMARY SCHOOL</v>
          </cell>
          <cell r="J253" t="str">
            <v>PS</v>
          </cell>
          <cell r="K253" t="str">
            <v>No</v>
          </cell>
          <cell r="L253" t="str">
            <v xml:space="preserve">1 2 3 4 5 6 </v>
          </cell>
          <cell r="M253">
            <v>98</v>
          </cell>
          <cell r="N253">
            <v>8900</v>
          </cell>
          <cell r="O253">
            <v>872200</v>
          </cell>
          <cell r="P253">
            <v>261660</v>
          </cell>
          <cell r="Q253">
            <v>0</v>
          </cell>
          <cell r="R253">
            <v>261660</v>
          </cell>
          <cell r="S253">
            <v>261660</v>
          </cell>
        </row>
        <row r="254">
          <cell r="B254" t="str">
            <v>044391</v>
          </cell>
          <cell r="C254" t="str">
            <v>Wuro</v>
          </cell>
          <cell r="D254" t="str">
            <v>ENG</v>
          </cell>
          <cell r="E254" t="str">
            <v>Government of Vanuatu</v>
          </cell>
          <cell r="F254" t="str">
            <v>Ambrym</v>
          </cell>
          <cell r="G254" t="str">
            <v>Malampa</v>
          </cell>
          <cell r="H254" t="str">
            <v>0085073001</v>
          </cell>
          <cell r="I254" t="str">
            <v>WURO PRIMARY SCHOOL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63</v>
          </cell>
          <cell r="N254">
            <v>8900</v>
          </cell>
          <cell r="O254">
            <v>560700</v>
          </cell>
          <cell r="P254">
            <v>168210</v>
          </cell>
          <cell r="Q254">
            <v>0</v>
          </cell>
          <cell r="R254">
            <v>168210</v>
          </cell>
          <cell r="S254">
            <v>168210</v>
          </cell>
        </row>
        <row r="255">
          <cell r="B255" t="str">
            <v>054601</v>
          </cell>
          <cell r="C255" t="str">
            <v>Akama</v>
          </cell>
          <cell r="D255" t="str">
            <v>ENG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0084788001</v>
          </cell>
          <cell r="I255" t="str">
            <v>AKAMA PRIMARY SCHOOL</v>
          </cell>
          <cell r="J255" t="str">
            <v>PS</v>
          </cell>
          <cell r="K255" t="str">
            <v>No</v>
          </cell>
          <cell r="L255" t="str">
            <v xml:space="preserve">1 2 3 4 5 6 7 8 </v>
          </cell>
          <cell r="M255">
            <v>148</v>
          </cell>
          <cell r="N255">
            <v>8900</v>
          </cell>
          <cell r="O255">
            <v>1317200</v>
          </cell>
          <cell r="P255">
            <v>395160</v>
          </cell>
          <cell r="Q255">
            <v>0</v>
          </cell>
          <cell r="R255">
            <v>395160</v>
          </cell>
          <cell r="S255">
            <v>395160</v>
          </cell>
        </row>
        <row r="256">
          <cell r="B256" t="str">
            <v>0557446</v>
          </cell>
          <cell r="C256" t="str">
            <v>Amaronea</v>
          </cell>
          <cell r="D256" t="str">
            <v>ENG</v>
          </cell>
          <cell r="E256" t="str">
            <v>Government of Vanuatu</v>
          </cell>
          <cell r="F256" t="str">
            <v>Nguna</v>
          </cell>
          <cell r="G256" t="str">
            <v>Shefa</v>
          </cell>
          <cell r="H256" t="str">
            <v>0207934002</v>
          </cell>
          <cell r="I256" t="str">
            <v>AMARONEA PRIMARY SCHOOL</v>
          </cell>
          <cell r="J256" t="str">
            <v>PS</v>
          </cell>
          <cell r="K256" t="str">
            <v>No</v>
          </cell>
          <cell r="L256" t="str">
            <v xml:space="preserve">PreSchool 1 2 3 4 5 6 </v>
          </cell>
          <cell r="M256">
            <v>32</v>
          </cell>
          <cell r="N256">
            <v>8900</v>
          </cell>
          <cell r="O256">
            <v>284800</v>
          </cell>
          <cell r="P256">
            <v>85440</v>
          </cell>
          <cell r="Q256">
            <v>0</v>
          </cell>
          <cell r="R256">
            <v>85440</v>
          </cell>
          <cell r="S256">
            <v>85440</v>
          </cell>
        </row>
        <row r="257">
          <cell r="B257" t="str">
            <v>050201</v>
          </cell>
          <cell r="C257" t="str">
            <v>Anabrou Primary</v>
          </cell>
          <cell r="D257" t="str">
            <v>FRE</v>
          </cell>
          <cell r="E257" t="str">
            <v>Church (Government Assisted)</v>
          </cell>
          <cell r="F257" t="str">
            <v>Efate</v>
          </cell>
          <cell r="G257" t="str">
            <v>Shefa</v>
          </cell>
          <cell r="H257" t="str">
            <v>0084752001</v>
          </cell>
          <cell r="I257" t="str">
            <v>ECOLE PUBLIQUE ANABROU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488</v>
          </cell>
          <cell r="N257">
            <v>8900</v>
          </cell>
          <cell r="O257">
            <v>4343200</v>
          </cell>
          <cell r="P257">
            <v>1302960</v>
          </cell>
          <cell r="Q257">
            <v>0</v>
          </cell>
          <cell r="R257">
            <v>1302960</v>
          </cell>
          <cell r="S257">
            <v>1302960</v>
          </cell>
        </row>
        <row r="258">
          <cell r="B258" t="str">
            <v>054607</v>
          </cell>
          <cell r="C258" t="str">
            <v>Bonkovio</v>
          </cell>
          <cell r="D258" t="str">
            <v>FRE</v>
          </cell>
          <cell r="E258" t="str">
            <v>Government of Vanuatu</v>
          </cell>
          <cell r="F258" t="str">
            <v>Epi</v>
          </cell>
          <cell r="G258" t="str">
            <v>Shefa</v>
          </cell>
          <cell r="H258" t="str">
            <v>0084761001</v>
          </cell>
          <cell r="I258" t="str">
            <v>ECOLE PUBLIQUE BONKOVIO</v>
          </cell>
          <cell r="J258" t="str">
            <v>PS</v>
          </cell>
          <cell r="K258" t="str">
            <v>No</v>
          </cell>
          <cell r="L258" t="str">
            <v xml:space="preserve">1 2 3 4 5 6 7 8 </v>
          </cell>
          <cell r="M258">
            <v>115</v>
          </cell>
          <cell r="N258">
            <v>8900</v>
          </cell>
          <cell r="O258">
            <v>1023500</v>
          </cell>
          <cell r="P258">
            <v>307050</v>
          </cell>
          <cell r="Q258">
            <v>0</v>
          </cell>
          <cell r="R258">
            <v>307050</v>
          </cell>
          <cell r="S258">
            <v>307050</v>
          </cell>
        </row>
        <row r="259">
          <cell r="B259" t="str">
            <v>054608</v>
          </cell>
          <cell r="C259" t="str">
            <v>Burumba</v>
          </cell>
          <cell r="D259" t="str">
            <v>FRE</v>
          </cell>
          <cell r="E259" t="str">
            <v>Government of Vanuatu</v>
          </cell>
          <cell r="F259" t="str">
            <v>Epi</v>
          </cell>
          <cell r="G259" t="str">
            <v>Shefa</v>
          </cell>
          <cell r="H259" t="str">
            <v>0084762001</v>
          </cell>
          <cell r="I259" t="str">
            <v>ECOLE PUBLIQUE BURUMBA</v>
          </cell>
          <cell r="J259" t="str">
            <v>PS</v>
          </cell>
          <cell r="K259" t="str">
            <v>Yes</v>
          </cell>
          <cell r="L259" t="str">
            <v xml:space="preserve">1 2 3 4 5 6 </v>
          </cell>
          <cell r="M259">
            <v>85</v>
          </cell>
          <cell r="N259">
            <v>8900</v>
          </cell>
          <cell r="O259">
            <v>756500</v>
          </cell>
          <cell r="P259">
            <v>226950</v>
          </cell>
          <cell r="Q259">
            <v>0</v>
          </cell>
          <cell r="R259">
            <v>226950</v>
          </cell>
          <cell r="S259">
            <v>226950</v>
          </cell>
        </row>
        <row r="260">
          <cell r="B260" t="str">
            <v>050202</v>
          </cell>
          <cell r="C260" t="str">
            <v>Central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0084753001</v>
          </cell>
          <cell r="I260" t="str">
            <v>CENTRAL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445</v>
          </cell>
          <cell r="N260">
            <v>8900</v>
          </cell>
          <cell r="O260">
            <v>3960500</v>
          </cell>
          <cell r="P260">
            <v>1188150</v>
          </cell>
          <cell r="Q260">
            <v>0</v>
          </cell>
          <cell r="R260">
            <v>1188150</v>
          </cell>
          <cell r="S260">
            <v>1188150</v>
          </cell>
        </row>
        <row r="261">
          <cell r="B261" t="str">
            <v>050203</v>
          </cell>
          <cell r="C261" t="str">
            <v>Centre Ville</v>
          </cell>
          <cell r="D261" t="str">
            <v>FRE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0084811001</v>
          </cell>
          <cell r="I261" t="str">
            <v>ECOLE PUBLIQUE CENTRE VILLE</v>
          </cell>
          <cell r="J261" t="str">
            <v>PS</v>
          </cell>
          <cell r="K261" t="str">
            <v>Yes</v>
          </cell>
          <cell r="L261" t="str">
            <v xml:space="preserve">1 2 3 4 5 6 </v>
          </cell>
          <cell r="M261">
            <v>391</v>
          </cell>
          <cell r="N261">
            <v>8900</v>
          </cell>
          <cell r="O261">
            <v>3479900</v>
          </cell>
          <cell r="P261">
            <v>1043970</v>
          </cell>
          <cell r="Q261">
            <v>0</v>
          </cell>
          <cell r="R261">
            <v>1043970</v>
          </cell>
          <cell r="S261">
            <v>1043970</v>
          </cell>
        </row>
        <row r="262">
          <cell r="B262" t="str">
            <v>0554412</v>
          </cell>
          <cell r="C262" t="str">
            <v>Club Hippique French Primary</v>
          </cell>
          <cell r="D262" t="str">
            <v>FRE</v>
          </cell>
          <cell r="E262" t="str">
            <v>Church (Government Assisted)</v>
          </cell>
          <cell r="F262" t="str">
            <v>Efate</v>
          </cell>
          <cell r="G262" t="str">
            <v>Shefa</v>
          </cell>
          <cell r="H262" t="str">
            <v>0140903001</v>
          </cell>
          <cell r="I262" t="str">
            <v>ECOLE FELP FRANCAISE DE CLUB HIPPIQUE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114</v>
          </cell>
          <cell r="N262">
            <v>8900</v>
          </cell>
          <cell r="O262">
            <v>1014600</v>
          </cell>
          <cell r="P262">
            <v>304380</v>
          </cell>
          <cell r="Q262">
            <v>0</v>
          </cell>
          <cell r="R262">
            <v>304380</v>
          </cell>
          <cell r="S262">
            <v>304380</v>
          </cell>
        </row>
        <row r="263">
          <cell r="B263" t="str">
            <v>054909</v>
          </cell>
          <cell r="C263" t="str">
            <v>Coconak</v>
          </cell>
          <cell r="D263" t="str">
            <v>ENG</v>
          </cell>
          <cell r="E263" t="str">
            <v>Government of Vanuatu</v>
          </cell>
          <cell r="F263" t="str">
            <v>Tongariki</v>
          </cell>
          <cell r="G263" t="str">
            <v>Shefa</v>
          </cell>
          <cell r="H263" t="str">
            <v>0084779001</v>
          </cell>
          <cell r="I263" t="str">
            <v>COCONAK PRIMARY SCHOOL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77</v>
          </cell>
          <cell r="N263">
            <v>8900</v>
          </cell>
          <cell r="O263">
            <v>685300</v>
          </cell>
          <cell r="P263">
            <v>205590</v>
          </cell>
          <cell r="Q263">
            <v>0</v>
          </cell>
          <cell r="R263">
            <v>205590</v>
          </cell>
          <cell r="S263">
            <v>205590</v>
          </cell>
        </row>
        <row r="264">
          <cell r="B264" t="str">
            <v>055410</v>
          </cell>
          <cell r="C264" t="str">
            <v>Ekipe Primary</v>
          </cell>
          <cell r="D264" t="str">
            <v>ENG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0084812001</v>
          </cell>
          <cell r="I264" t="str">
            <v>EKIPE PRIMARY SCHOOL</v>
          </cell>
          <cell r="J264" t="str">
            <v>PS</v>
          </cell>
          <cell r="K264" t="str">
            <v>No</v>
          </cell>
          <cell r="L264" t="str">
            <v xml:space="preserve">1 2 3 4 5 6 7 8 </v>
          </cell>
          <cell r="M264">
            <v>150</v>
          </cell>
          <cell r="N264">
            <v>8900</v>
          </cell>
          <cell r="O264">
            <v>1335000</v>
          </cell>
          <cell r="P264">
            <v>400500</v>
          </cell>
          <cell r="Q264">
            <v>0</v>
          </cell>
          <cell r="R264">
            <v>400500</v>
          </cell>
          <cell r="S264">
            <v>400500</v>
          </cell>
        </row>
        <row r="265">
          <cell r="B265" t="str">
            <v>055412</v>
          </cell>
          <cell r="C265" t="str">
            <v>Ekonak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0084793001</v>
          </cell>
          <cell r="I265" t="str">
            <v>EKONAK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119</v>
          </cell>
          <cell r="N265">
            <v>8900</v>
          </cell>
          <cell r="O265">
            <v>1059100</v>
          </cell>
          <cell r="P265">
            <v>317730</v>
          </cell>
          <cell r="Q265">
            <v>0</v>
          </cell>
          <cell r="R265">
            <v>317730</v>
          </cell>
          <cell r="S265">
            <v>317730</v>
          </cell>
        </row>
        <row r="266">
          <cell r="B266" t="str">
            <v>055713</v>
          </cell>
          <cell r="C266" t="str">
            <v>Eles Primary</v>
          </cell>
          <cell r="D266" t="str">
            <v>ENG</v>
          </cell>
          <cell r="E266" t="str">
            <v>Government of Vanuatu</v>
          </cell>
          <cell r="F266" t="str">
            <v>Nguna</v>
          </cell>
          <cell r="G266" t="str">
            <v>Shefa</v>
          </cell>
          <cell r="H266" t="str">
            <v>0084805001</v>
          </cell>
          <cell r="I266" t="str">
            <v>ELES PRIMARY SCHOOL</v>
          </cell>
          <cell r="J266" t="str">
            <v>PS</v>
          </cell>
          <cell r="K266" t="str">
            <v>Yes</v>
          </cell>
          <cell r="L266" t="str">
            <v xml:space="preserve">1 2 3 4 5 6 </v>
          </cell>
          <cell r="M266">
            <v>188</v>
          </cell>
          <cell r="N266">
            <v>8900</v>
          </cell>
          <cell r="O266">
            <v>1673200</v>
          </cell>
          <cell r="P266">
            <v>501960</v>
          </cell>
          <cell r="Q266">
            <v>0</v>
          </cell>
          <cell r="R266">
            <v>501960</v>
          </cell>
          <cell r="S266">
            <v>501960</v>
          </cell>
        </row>
        <row r="267">
          <cell r="B267" t="str">
            <v>055415</v>
          </cell>
          <cell r="C267" t="str">
            <v>Erakor English</v>
          </cell>
          <cell r="D267" t="str">
            <v>ENG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0084813001</v>
          </cell>
          <cell r="I267" t="str">
            <v>ERAKOR PRIMARY SCHOOL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287</v>
          </cell>
          <cell r="N267">
            <v>8900</v>
          </cell>
          <cell r="O267">
            <v>2554300</v>
          </cell>
          <cell r="P267">
            <v>766290</v>
          </cell>
          <cell r="Q267">
            <v>0</v>
          </cell>
          <cell r="R267">
            <v>766290</v>
          </cell>
          <cell r="S267">
            <v>766290</v>
          </cell>
        </row>
        <row r="268">
          <cell r="B268" t="str">
            <v>055416</v>
          </cell>
          <cell r="C268" t="str">
            <v>Erakor French</v>
          </cell>
          <cell r="D268" t="str">
            <v>FRE</v>
          </cell>
          <cell r="E268" t="str">
            <v>Government of Vanuatu</v>
          </cell>
          <cell r="F268" t="str">
            <v>Efate</v>
          </cell>
          <cell r="G268" t="str">
            <v>Shefa</v>
          </cell>
          <cell r="H268" t="str">
            <v>0084813001</v>
          </cell>
          <cell r="I268" t="str">
            <v>ERAKOR PRIMARY SCHOOL</v>
          </cell>
          <cell r="J268" t="str">
            <v>PS</v>
          </cell>
          <cell r="K268" t="str">
            <v>Yes</v>
          </cell>
          <cell r="L268" t="str">
            <v xml:space="preserve">1 2 3 4 5 6 7 8 </v>
          </cell>
          <cell r="M268">
            <v>191</v>
          </cell>
          <cell r="N268">
            <v>8900</v>
          </cell>
          <cell r="O268">
            <v>1699900</v>
          </cell>
          <cell r="P268">
            <v>509970</v>
          </cell>
          <cell r="Q268">
            <v>0</v>
          </cell>
          <cell r="R268">
            <v>509970</v>
          </cell>
          <cell r="S268">
            <v>509970</v>
          </cell>
        </row>
        <row r="269">
          <cell r="B269" t="str">
            <v>055414</v>
          </cell>
          <cell r="C269" t="str">
            <v>Eratap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0084796001</v>
          </cell>
          <cell r="I269" t="str">
            <v>ERATAP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322</v>
          </cell>
          <cell r="N269">
            <v>8900</v>
          </cell>
          <cell r="O269">
            <v>2865800</v>
          </cell>
          <cell r="P269">
            <v>859740</v>
          </cell>
          <cell r="Q269">
            <v>0</v>
          </cell>
          <cell r="R269">
            <v>859740</v>
          </cell>
          <cell r="S269">
            <v>859740</v>
          </cell>
        </row>
        <row r="270">
          <cell r="B270" t="str">
            <v>054817</v>
          </cell>
          <cell r="C270" t="str">
            <v>Ere Primary</v>
          </cell>
          <cell r="D270" t="str">
            <v>ENG</v>
          </cell>
          <cell r="E270" t="str">
            <v>Government of Vanuatu</v>
          </cell>
          <cell r="F270" t="str">
            <v>Tongoa</v>
          </cell>
          <cell r="G270" t="str">
            <v>Shefa</v>
          </cell>
          <cell r="H270" t="str">
            <v>0084771001</v>
          </cell>
          <cell r="I270" t="str">
            <v>ERE PRIMARY SCHOOL</v>
          </cell>
          <cell r="J270" t="str">
            <v>PS</v>
          </cell>
          <cell r="K270" t="str">
            <v>No</v>
          </cell>
          <cell r="L270" t="str">
            <v xml:space="preserve">1 2 3 4 5 6 </v>
          </cell>
          <cell r="M270">
            <v>88</v>
          </cell>
          <cell r="N270">
            <v>8900</v>
          </cell>
          <cell r="O270">
            <v>783200</v>
          </cell>
          <cell r="P270">
            <v>234960</v>
          </cell>
          <cell r="Q270">
            <v>0</v>
          </cell>
          <cell r="R270">
            <v>234960</v>
          </cell>
          <cell r="S270">
            <v>234960</v>
          </cell>
        </row>
        <row r="271">
          <cell r="B271" t="str">
            <v>0554379</v>
          </cell>
          <cell r="C271" t="str">
            <v>Esnaar Primary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0084757001</v>
          </cell>
          <cell r="I271" t="str">
            <v>ECOLE PUBLIQUE ESNAAR</v>
          </cell>
          <cell r="J271" t="str">
            <v>PS</v>
          </cell>
          <cell r="K271" t="str">
            <v>Yes</v>
          </cell>
          <cell r="L271" t="str">
            <v xml:space="preserve">1 2 3 4 5 6 </v>
          </cell>
          <cell r="M271">
            <v>149</v>
          </cell>
          <cell r="N271">
            <v>8900</v>
          </cell>
          <cell r="O271">
            <v>1326100</v>
          </cell>
          <cell r="P271">
            <v>397830</v>
          </cell>
          <cell r="Q271">
            <v>0</v>
          </cell>
          <cell r="R271">
            <v>397830</v>
          </cell>
          <cell r="S271">
            <v>397830</v>
          </cell>
        </row>
        <row r="272">
          <cell r="B272" t="str">
            <v>0554406</v>
          </cell>
          <cell r="C272" t="str">
            <v>Etas Community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0144373001</v>
          </cell>
          <cell r="I272" t="str">
            <v>ETAS COMMUNITY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409</v>
          </cell>
          <cell r="N272">
            <v>8900</v>
          </cell>
          <cell r="O272">
            <v>3640100</v>
          </cell>
          <cell r="P272">
            <v>1092030</v>
          </cell>
          <cell r="Q272">
            <v>0</v>
          </cell>
          <cell r="R272">
            <v>1092030</v>
          </cell>
          <cell r="S272">
            <v>1092030</v>
          </cell>
        </row>
        <row r="273">
          <cell r="B273" t="str">
            <v>055418</v>
          </cell>
          <cell r="C273" t="str">
            <v>Eton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0084797001</v>
          </cell>
          <cell r="I273" t="str">
            <v>ETON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200</v>
          </cell>
          <cell r="N273">
            <v>8900</v>
          </cell>
          <cell r="O273">
            <v>1780000</v>
          </cell>
          <cell r="P273">
            <v>534000</v>
          </cell>
          <cell r="Q273">
            <v>0</v>
          </cell>
          <cell r="R273">
            <v>534000</v>
          </cell>
          <cell r="S273">
            <v>534000</v>
          </cell>
        </row>
        <row r="274">
          <cell r="B274" t="str">
            <v>050206</v>
          </cell>
          <cell r="C274" t="str">
            <v>Freswota English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0084754001</v>
          </cell>
          <cell r="I274" t="str">
            <v>FRESH WOTA PRIMARY SCHOOL</v>
          </cell>
          <cell r="J274" t="str">
            <v>PS</v>
          </cell>
          <cell r="K274" t="str">
            <v>Yes</v>
          </cell>
          <cell r="L274" t="str">
            <v xml:space="preserve">1 2 3 4 5 6 7 8 </v>
          </cell>
          <cell r="M274">
            <v>525</v>
          </cell>
          <cell r="N274">
            <v>8900</v>
          </cell>
          <cell r="O274">
            <v>4672500</v>
          </cell>
          <cell r="P274">
            <v>1401750</v>
          </cell>
          <cell r="Q274">
            <v>0</v>
          </cell>
          <cell r="R274">
            <v>1401750</v>
          </cell>
          <cell r="S274">
            <v>1401750</v>
          </cell>
        </row>
        <row r="275">
          <cell r="B275" t="str">
            <v>050207</v>
          </cell>
          <cell r="C275" t="str">
            <v>Freswota French</v>
          </cell>
          <cell r="D275" t="str">
            <v>FRE</v>
          </cell>
          <cell r="E275" t="str">
            <v>Government of Vanuatu</v>
          </cell>
          <cell r="F275" t="str">
            <v>Efate</v>
          </cell>
          <cell r="G275" t="str">
            <v>Shefa</v>
          </cell>
          <cell r="H275" t="str">
            <v>0084754001</v>
          </cell>
          <cell r="I275" t="str">
            <v>FRESH WOTA PRIMARY SCHOOL</v>
          </cell>
          <cell r="J275" t="str">
            <v>PS</v>
          </cell>
          <cell r="K275" t="str">
            <v>Yes</v>
          </cell>
          <cell r="L275" t="str">
            <v xml:space="preserve">1 2 3 4 5 6 7 8 </v>
          </cell>
          <cell r="M275">
            <v>239</v>
          </cell>
          <cell r="N275">
            <v>8900</v>
          </cell>
          <cell r="O275">
            <v>2127100</v>
          </cell>
          <cell r="P275">
            <v>638130</v>
          </cell>
          <cell r="Q275">
            <v>0</v>
          </cell>
          <cell r="R275">
            <v>638130</v>
          </cell>
          <cell r="S275">
            <v>638130</v>
          </cell>
        </row>
        <row r="276">
          <cell r="B276" t="str">
            <v>054821</v>
          </cell>
          <cell r="C276" t="str">
            <v>Hiwelo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0084772001</v>
          </cell>
          <cell r="I276" t="str">
            <v>HIWELO PRIMARY SCHOOL</v>
          </cell>
          <cell r="J276" t="str">
            <v>PS</v>
          </cell>
          <cell r="K276" t="str">
            <v>No</v>
          </cell>
          <cell r="L276" t="str">
            <v xml:space="preserve">1 2 3 4 5 6 </v>
          </cell>
          <cell r="M276">
            <v>17</v>
          </cell>
          <cell r="N276">
            <v>8900</v>
          </cell>
          <cell r="O276">
            <v>151300</v>
          </cell>
          <cell r="P276">
            <v>45390</v>
          </cell>
          <cell r="Q276">
            <v>0</v>
          </cell>
          <cell r="R276">
            <v>45390</v>
          </cell>
          <cell r="S276">
            <v>45390</v>
          </cell>
        </row>
        <row r="277">
          <cell r="B277" t="str">
            <v>056022</v>
          </cell>
          <cell r="C277" t="str">
            <v>Ifira English Primary</v>
          </cell>
          <cell r="D277" t="str">
            <v>ENG</v>
          </cell>
          <cell r="E277" t="str">
            <v>Government of Vanuatu</v>
          </cell>
          <cell r="F277" t="str">
            <v>Ifira</v>
          </cell>
          <cell r="G277" t="str">
            <v>Shefa</v>
          </cell>
          <cell r="H277" t="str">
            <v>0084723001</v>
          </cell>
          <cell r="I277" t="str">
            <v>IFIRA JUNIOR SECONDARY SCHOOL</v>
          </cell>
          <cell r="J277" t="str">
            <v>PS</v>
          </cell>
          <cell r="K277" t="str">
            <v>Yes</v>
          </cell>
          <cell r="L277" t="str">
            <v xml:space="preserve">1 2 3 4 5 6 </v>
          </cell>
          <cell r="M277">
            <v>123</v>
          </cell>
          <cell r="N277">
            <v>8900</v>
          </cell>
          <cell r="O277">
            <v>1094700</v>
          </cell>
          <cell r="P277">
            <v>328410</v>
          </cell>
          <cell r="Q277">
            <v>0</v>
          </cell>
          <cell r="R277">
            <v>328410</v>
          </cell>
          <cell r="S277">
            <v>328410</v>
          </cell>
        </row>
        <row r="278">
          <cell r="B278" t="str">
            <v>054824</v>
          </cell>
          <cell r="C278" t="str">
            <v>Itakoma Primary</v>
          </cell>
          <cell r="D278" t="str">
            <v>FRE</v>
          </cell>
          <cell r="E278" t="str">
            <v>Government of Vanuatu</v>
          </cell>
          <cell r="F278" t="str">
            <v>Tongoa</v>
          </cell>
          <cell r="G278" t="str">
            <v>Shefa</v>
          </cell>
          <cell r="H278" t="str">
            <v>0084773001</v>
          </cell>
          <cell r="I278" t="str">
            <v>ECOLE PUBLIQUE ITAKOMA</v>
          </cell>
          <cell r="J278" t="str">
            <v>PS</v>
          </cell>
          <cell r="K278" t="str">
            <v>No</v>
          </cell>
          <cell r="L278" t="str">
            <v xml:space="preserve">1 2 3 4 5 6 7 8 </v>
          </cell>
          <cell r="M278">
            <v>63</v>
          </cell>
          <cell r="N278">
            <v>8900</v>
          </cell>
          <cell r="O278">
            <v>560700</v>
          </cell>
          <cell r="P278">
            <v>168210</v>
          </cell>
          <cell r="Q278">
            <v>0</v>
          </cell>
          <cell r="R278">
            <v>168210</v>
          </cell>
          <cell r="S278">
            <v>168210</v>
          </cell>
        </row>
        <row r="279">
          <cell r="B279" t="str">
            <v>054825</v>
          </cell>
          <cell r="C279" t="str">
            <v>Katundaula Primary</v>
          </cell>
          <cell r="D279" t="str">
            <v>FRE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0084775001</v>
          </cell>
          <cell r="I279" t="str">
            <v>ECOLE PUBLIQUE KUTUNDAULA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55</v>
          </cell>
          <cell r="N279">
            <v>8900</v>
          </cell>
          <cell r="O279">
            <v>489500</v>
          </cell>
          <cell r="P279">
            <v>146850</v>
          </cell>
          <cell r="Q279">
            <v>0</v>
          </cell>
          <cell r="R279">
            <v>146850</v>
          </cell>
          <cell r="S279">
            <v>146850</v>
          </cell>
        </row>
        <row r="280">
          <cell r="B280" t="str">
            <v>050221</v>
          </cell>
          <cell r="C280" t="str">
            <v>Kawenu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0084814001</v>
          </cell>
          <cell r="I280" t="str">
            <v>KAWENU PRIMARY SCHOOL</v>
          </cell>
          <cell r="J280" t="str">
            <v>PS</v>
          </cell>
          <cell r="K280" t="str">
            <v>No</v>
          </cell>
          <cell r="L280" t="str">
            <v xml:space="preserve">1 2 3 4 5 6 7 8 </v>
          </cell>
          <cell r="M280">
            <v>308</v>
          </cell>
          <cell r="N280">
            <v>8900</v>
          </cell>
          <cell r="O280">
            <v>2741200</v>
          </cell>
          <cell r="P280">
            <v>822360</v>
          </cell>
          <cell r="Q280">
            <v>0</v>
          </cell>
          <cell r="R280">
            <v>822360</v>
          </cell>
          <cell r="S280">
            <v>822360</v>
          </cell>
        </row>
        <row r="281">
          <cell r="B281" t="str">
            <v>055426</v>
          </cell>
          <cell r="C281" t="str">
            <v>Lagon II/St. Joseph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0084829001</v>
          </cell>
          <cell r="I281" t="str">
            <v>ST JOSEPH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380</v>
          </cell>
          <cell r="N281">
            <v>8900</v>
          </cell>
          <cell r="O281">
            <v>3382000</v>
          </cell>
          <cell r="P281">
            <v>1014600</v>
          </cell>
          <cell r="Q281">
            <v>0</v>
          </cell>
          <cell r="R281">
            <v>1014600</v>
          </cell>
          <cell r="S281">
            <v>1014600</v>
          </cell>
        </row>
        <row r="282">
          <cell r="B282" t="str">
            <v>054627</v>
          </cell>
          <cell r="C282" t="str">
            <v>Lamenu Primary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0084763001</v>
          </cell>
          <cell r="I282" t="str">
            <v>LAMENU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101</v>
          </cell>
          <cell r="N282">
            <v>8900</v>
          </cell>
          <cell r="O282">
            <v>898900</v>
          </cell>
          <cell r="P282">
            <v>269670</v>
          </cell>
          <cell r="Q282">
            <v>0</v>
          </cell>
          <cell r="R282">
            <v>269670</v>
          </cell>
          <cell r="S282">
            <v>269670</v>
          </cell>
        </row>
        <row r="283">
          <cell r="B283" t="str">
            <v>055428</v>
          </cell>
          <cell r="C283" t="str">
            <v>Lausake Primary</v>
          </cell>
          <cell r="D283" t="str">
            <v>ENG</v>
          </cell>
          <cell r="E283" t="str">
            <v>Government of Vanuatu</v>
          </cell>
          <cell r="F283" t="str">
            <v>Emao</v>
          </cell>
          <cell r="G283" t="str">
            <v>Shefa</v>
          </cell>
          <cell r="H283" t="str">
            <v>0084798001</v>
          </cell>
          <cell r="I283" t="str">
            <v>LAUSAKE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83</v>
          </cell>
          <cell r="N283">
            <v>8900</v>
          </cell>
          <cell r="O283">
            <v>738700</v>
          </cell>
          <cell r="P283">
            <v>221610</v>
          </cell>
          <cell r="Q283">
            <v>0</v>
          </cell>
          <cell r="R283">
            <v>221610</v>
          </cell>
          <cell r="S283">
            <v>221610</v>
          </cell>
        </row>
        <row r="284">
          <cell r="B284" t="str">
            <v>054629</v>
          </cell>
          <cell r="C284" t="str">
            <v>Lokopue</v>
          </cell>
          <cell r="D284" t="str">
            <v>FRE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0084764001</v>
          </cell>
          <cell r="I284" t="str">
            <v>ECOLE PUBLIQUE LOKOPUE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46</v>
          </cell>
          <cell r="N284">
            <v>8900</v>
          </cell>
          <cell r="O284">
            <v>409400</v>
          </cell>
          <cell r="P284">
            <v>122820</v>
          </cell>
          <cell r="Q284">
            <v>0</v>
          </cell>
          <cell r="R284">
            <v>122820</v>
          </cell>
          <cell r="S284">
            <v>122820</v>
          </cell>
        </row>
        <row r="285">
          <cell r="B285" t="str">
            <v>0554320</v>
          </cell>
          <cell r="C285" t="str">
            <v>Lonest (st Jean Marie Vianey Primaire)</v>
          </cell>
          <cell r="D285" t="str">
            <v>FRE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0084831001</v>
          </cell>
          <cell r="I285" t="str">
            <v>LONEST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99</v>
          </cell>
          <cell r="N285">
            <v>8900</v>
          </cell>
          <cell r="O285">
            <v>881100</v>
          </cell>
          <cell r="P285">
            <v>264330</v>
          </cell>
          <cell r="Q285">
            <v>0</v>
          </cell>
          <cell r="R285">
            <v>264330</v>
          </cell>
          <cell r="S285">
            <v>264330</v>
          </cell>
        </row>
        <row r="286">
          <cell r="B286" t="str">
            <v>0546409</v>
          </cell>
          <cell r="C286" t="str">
            <v>Lopeni</v>
          </cell>
          <cell r="D286" t="str">
            <v>ENG</v>
          </cell>
          <cell r="E286" t="str">
            <v>Government of Vanuatu</v>
          </cell>
          <cell r="F286" t="str">
            <v>Epi</v>
          </cell>
          <cell r="G286" t="str">
            <v>Shefa</v>
          </cell>
          <cell r="H286" t="str">
            <v>0136285003</v>
          </cell>
          <cell r="I286" t="str">
            <v>LOPENI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169</v>
          </cell>
          <cell r="N286">
            <v>8900</v>
          </cell>
          <cell r="O286">
            <v>1504100</v>
          </cell>
          <cell r="P286">
            <v>451230</v>
          </cell>
          <cell r="Q286">
            <v>0</v>
          </cell>
          <cell r="R286">
            <v>451230</v>
          </cell>
          <cell r="S286">
            <v>451230</v>
          </cell>
        </row>
        <row r="287">
          <cell r="B287" t="str">
            <v>054630</v>
          </cell>
          <cell r="C287" t="str">
            <v>Mabfilau Primary</v>
          </cell>
          <cell r="D287" t="str">
            <v>ENG</v>
          </cell>
          <cell r="E287" t="str">
            <v>Government of Vanuatu</v>
          </cell>
          <cell r="F287" t="str">
            <v>Epi</v>
          </cell>
          <cell r="G287" t="str">
            <v>Shefa</v>
          </cell>
          <cell r="H287" t="str">
            <v>0084789001</v>
          </cell>
          <cell r="I287" t="str">
            <v>MAFILAU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73</v>
          </cell>
          <cell r="N287">
            <v>8900</v>
          </cell>
          <cell r="O287">
            <v>649700</v>
          </cell>
          <cell r="P287">
            <v>194910</v>
          </cell>
          <cell r="Q287">
            <v>0</v>
          </cell>
          <cell r="R287">
            <v>194910</v>
          </cell>
          <cell r="S287">
            <v>194910</v>
          </cell>
        </row>
        <row r="288">
          <cell r="B288" t="str">
            <v>055232</v>
          </cell>
          <cell r="C288" t="str">
            <v>Makira Primary</v>
          </cell>
          <cell r="D288" t="str">
            <v>ENG</v>
          </cell>
          <cell r="E288" t="str">
            <v>Government of Vanuatu</v>
          </cell>
          <cell r="F288" t="str">
            <v>Makira</v>
          </cell>
          <cell r="G288" t="str">
            <v>Shefa</v>
          </cell>
          <cell r="H288" t="str">
            <v>0084815001</v>
          </cell>
          <cell r="I288" t="str">
            <v>MAKIRA PRIMARY SCHOOL</v>
          </cell>
          <cell r="J288" t="str">
            <v>PS</v>
          </cell>
          <cell r="K288" t="str">
            <v>No</v>
          </cell>
          <cell r="L288" t="str">
            <v xml:space="preserve">1 2 3 4 5 6 </v>
          </cell>
          <cell r="M288">
            <v>30</v>
          </cell>
          <cell r="N288">
            <v>8900</v>
          </cell>
          <cell r="O288">
            <v>267000</v>
          </cell>
          <cell r="P288">
            <v>80100</v>
          </cell>
          <cell r="Q288">
            <v>0</v>
          </cell>
          <cell r="R288">
            <v>80100</v>
          </cell>
          <cell r="S288">
            <v>80100</v>
          </cell>
        </row>
        <row r="289">
          <cell r="B289" t="str">
            <v>0554407</v>
          </cell>
          <cell r="C289" t="str">
            <v>Malasitabu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0144341001</v>
          </cell>
          <cell r="I289" t="str">
            <v>MALASITABU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208</v>
          </cell>
          <cell r="N289">
            <v>8900</v>
          </cell>
          <cell r="O289">
            <v>1851200</v>
          </cell>
          <cell r="P289">
            <v>555360</v>
          </cell>
          <cell r="Q289">
            <v>0</v>
          </cell>
          <cell r="R289">
            <v>555360</v>
          </cell>
          <cell r="S289">
            <v>555360</v>
          </cell>
        </row>
        <row r="290">
          <cell r="B290" t="str">
            <v>055433</v>
          </cell>
          <cell r="C290" t="str">
            <v>Malatia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0084816001</v>
          </cell>
          <cell r="I290" t="str">
            <v>MALATIA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88</v>
          </cell>
          <cell r="N290">
            <v>8900</v>
          </cell>
          <cell r="O290">
            <v>783200</v>
          </cell>
          <cell r="P290">
            <v>234960</v>
          </cell>
          <cell r="Q290">
            <v>0</v>
          </cell>
          <cell r="R290">
            <v>234960</v>
          </cell>
          <cell r="S290">
            <v>234960</v>
          </cell>
        </row>
        <row r="291">
          <cell r="B291" t="str">
            <v>055435</v>
          </cell>
          <cell r="C291" t="str">
            <v>Mangarongo Primary</v>
          </cell>
          <cell r="D291" t="str">
            <v>ENG</v>
          </cell>
          <cell r="E291" t="str">
            <v>Government of Vanuatu</v>
          </cell>
          <cell r="F291" t="str">
            <v>Emao</v>
          </cell>
          <cell r="G291" t="str">
            <v>Shefa</v>
          </cell>
          <cell r="H291" t="str">
            <v>0084799001</v>
          </cell>
          <cell r="I291" t="str">
            <v>MANGARONGO PRIMARY SCHOOL</v>
          </cell>
          <cell r="J291" t="str">
            <v>PS</v>
          </cell>
          <cell r="K291" t="str">
            <v>No</v>
          </cell>
          <cell r="L291" t="str">
            <v xml:space="preserve">1 2 3 4 5 6 7 8 </v>
          </cell>
          <cell r="M291">
            <v>108</v>
          </cell>
          <cell r="N291">
            <v>8900</v>
          </cell>
          <cell r="O291">
            <v>961200</v>
          </cell>
          <cell r="P291">
            <v>288360</v>
          </cell>
          <cell r="Q291">
            <v>0</v>
          </cell>
          <cell r="R291">
            <v>288360</v>
          </cell>
          <cell r="S291">
            <v>288360</v>
          </cell>
        </row>
        <row r="292">
          <cell r="B292" t="str">
            <v>055436</v>
          </cell>
          <cell r="C292" t="str">
            <v>Manua Primary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0084800001</v>
          </cell>
          <cell r="I292" t="str">
            <v>MANUA PRIMARY SCHOOL</v>
          </cell>
          <cell r="J292" t="str">
            <v>PS</v>
          </cell>
          <cell r="K292" t="str">
            <v>No</v>
          </cell>
          <cell r="L292" t="str">
            <v xml:space="preserve">1 2 3 4 5 6 7 8 </v>
          </cell>
          <cell r="M292">
            <v>275</v>
          </cell>
          <cell r="N292">
            <v>8900</v>
          </cell>
          <cell r="O292">
            <v>2447500</v>
          </cell>
          <cell r="P292">
            <v>734250</v>
          </cell>
          <cell r="Q292">
            <v>0</v>
          </cell>
          <cell r="R292">
            <v>734250</v>
          </cell>
          <cell r="S292">
            <v>734250</v>
          </cell>
        </row>
        <row r="293">
          <cell r="B293" t="str">
            <v>0554355</v>
          </cell>
          <cell r="C293" t="str">
            <v>Maumau Primary</v>
          </cell>
          <cell r="D293" t="str">
            <v>ENG</v>
          </cell>
          <cell r="E293" t="str">
            <v>Church (Government Assisted)</v>
          </cell>
          <cell r="F293" t="str">
            <v>Efate</v>
          </cell>
          <cell r="G293" t="str">
            <v>Shefa</v>
          </cell>
          <cell r="H293" t="str">
            <v>0094551001</v>
          </cell>
          <cell r="I293" t="str">
            <v>MAMAU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055439</v>
          </cell>
          <cell r="C294" t="str">
            <v>Melemaat Primary</v>
          </cell>
          <cell r="D294" t="str">
            <v>ENG</v>
          </cell>
          <cell r="E294" t="str">
            <v>Government of Vanuatu</v>
          </cell>
          <cell r="F294" t="str">
            <v>Efate</v>
          </cell>
          <cell r="G294" t="str">
            <v>Shefa</v>
          </cell>
          <cell r="H294" t="str">
            <v>0084819001</v>
          </cell>
          <cell r="I294" t="str">
            <v>MELEMAAT PRIMARY SCHOOL</v>
          </cell>
          <cell r="J294" t="str">
            <v>PS</v>
          </cell>
          <cell r="K294" t="str">
            <v>No</v>
          </cell>
          <cell r="L294" t="str">
            <v xml:space="preserve">1 2 3 4 5 6 7 8 </v>
          </cell>
          <cell r="M294">
            <v>426</v>
          </cell>
          <cell r="N294">
            <v>8900</v>
          </cell>
          <cell r="O294">
            <v>3791400</v>
          </cell>
          <cell r="P294">
            <v>1137420</v>
          </cell>
          <cell r="Q294">
            <v>0</v>
          </cell>
          <cell r="R294">
            <v>1137420</v>
          </cell>
          <cell r="S294">
            <v>1137420</v>
          </cell>
        </row>
        <row r="295">
          <cell r="B295" t="str">
            <v>0554411</v>
          </cell>
          <cell r="C295" t="str">
            <v>Nakuskasaru Primary</v>
          </cell>
          <cell r="D295" t="str">
            <v>ENG</v>
          </cell>
          <cell r="E295" t="str">
            <v>Government of Vanuatu</v>
          </cell>
          <cell r="F295" t="str">
            <v>Efate</v>
          </cell>
          <cell r="G295" t="str">
            <v>Shefa</v>
          </cell>
          <cell r="H295" t="str">
            <v>0138543001</v>
          </cell>
          <cell r="I295" t="str">
            <v>NAKUSKASARU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105</v>
          </cell>
          <cell r="N295">
            <v>8900</v>
          </cell>
          <cell r="O295">
            <v>934500</v>
          </cell>
          <cell r="P295">
            <v>280350</v>
          </cell>
          <cell r="Q295">
            <v>0</v>
          </cell>
          <cell r="R295">
            <v>280350</v>
          </cell>
          <cell r="S295">
            <v>280350</v>
          </cell>
        </row>
        <row r="296">
          <cell r="B296" t="str">
            <v>054841</v>
          </cell>
          <cell r="C296" t="str">
            <v>Naworaone Primary</v>
          </cell>
          <cell r="D296" t="str">
            <v>ENG</v>
          </cell>
          <cell r="E296" t="str">
            <v>Government of Vanuatu</v>
          </cell>
          <cell r="F296" t="str">
            <v>Tongoa</v>
          </cell>
          <cell r="G296" t="str">
            <v>Shefa</v>
          </cell>
          <cell r="H296" t="str">
            <v>0084776001</v>
          </cell>
          <cell r="I296" t="str">
            <v>NAWORAONE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136</v>
          </cell>
          <cell r="N296">
            <v>8900</v>
          </cell>
          <cell r="O296">
            <v>1210400</v>
          </cell>
          <cell r="P296">
            <v>363120</v>
          </cell>
          <cell r="Q296">
            <v>0</v>
          </cell>
          <cell r="R296">
            <v>363120</v>
          </cell>
          <cell r="S296">
            <v>363120</v>
          </cell>
        </row>
        <row r="297">
          <cell r="B297" t="str">
            <v>054642</v>
          </cell>
          <cell r="C297" t="str">
            <v>Nikaura Primary</v>
          </cell>
          <cell r="D297" t="str">
            <v>ENG</v>
          </cell>
          <cell r="E297" t="str">
            <v>Government of Vanuatu</v>
          </cell>
          <cell r="F297" t="str">
            <v>Epi</v>
          </cell>
          <cell r="G297" t="str">
            <v>Shefa</v>
          </cell>
          <cell r="H297" t="str">
            <v>0084791001</v>
          </cell>
          <cell r="I297" t="str">
            <v>NIKAURA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106</v>
          </cell>
          <cell r="N297">
            <v>8900</v>
          </cell>
          <cell r="O297">
            <v>943400</v>
          </cell>
          <cell r="P297">
            <v>283020</v>
          </cell>
          <cell r="Q297">
            <v>0</v>
          </cell>
          <cell r="R297">
            <v>283020</v>
          </cell>
          <cell r="S297">
            <v>283020</v>
          </cell>
        </row>
        <row r="298">
          <cell r="B298" t="str">
            <v>055145</v>
          </cell>
          <cell r="C298" t="str">
            <v>Nofo Primary</v>
          </cell>
          <cell r="D298" t="str">
            <v>ENG</v>
          </cell>
          <cell r="E298" t="str">
            <v>Government of Vanuatu</v>
          </cell>
          <cell r="F298" t="str">
            <v>Emae</v>
          </cell>
          <cell r="G298" t="str">
            <v>Shefa</v>
          </cell>
          <cell r="H298" t="str">
            <v>0084787001</v>
          </cell>
          <cell r="I298" t="str">
            <v>NOFO AND WORARANA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117</v>
          </cell>
          <cell r="N298">
            <v>8900</v>
          </cell>
          <cell r="O298">
            <v>1041300</v>
          </cell>
          <cell r="P298">
            <v>312390</v>
          </cell>
          <cell r="Q298">
            <v>0</v>
          </cell>
          <cell r="R298">
            <v>312390</v>
          </cell>
          <cell r="S298">
            <v>312390</v>
          </cell>
        </row>
        <row r="299">
          <cell r="B299" t="str">
            <v>054844</v>
          </cell>
          <cell r="C299" t="str">
            <v>Nottage Primary</v>
          </cell>
          <cell r="D299" t="str">
            <v>ENG</v>
          </cell>
          <cell r="E299" t="str">
            <v>Government of Vanuatu</v>
          </cell>
          <cell r="F299" t="str">
            <v>Tongoa</v>
          </cell>
          <cell r="G299" t="str">
            <v>Shefa</v>
          </cell>
          <cell r="H299" t="str">
            <v>0084778001</v>
          </cell>
          <cell r="I299" t="str">
            <v>NOTTAGE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108</v>
          </cell>
          <cell r="N299">
            <v>8900</v>
          </cell>
          <cell r="O299">
            <v>961200</v>
          </cell>
          <cell r="P299">
            <v>288360</v>
          </cell>
          <cell r="Q299">
            <v>0</v>
          </cell>
          <cell r="R299">
            <v>288360</v>
          </cell>
          <cell r="S299">
            <v>288360</v>
          </cell>
        </row>
        <row r="300">
          <cell r="B300" t="str">
            <v>0554393</v>
          </cell>
          <cell r="C300" t="str">
            <v>Nuakwanabu Primary</v>
          </cell>
          <cell r="D300" t="str">
            <v>ENG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0131781001</v>
          </cell>
          <cell r="I300" t="str">
            <v>NUAKWANABU PRIMARY SCHOOL</v>
          </cell>
          <cell r="J300" t="str">
            <v>PS</v>
          </cell>
          <cell r="K300" t="str">
            <v>No</v>
          </cell>
          <cell r="L300" t="str">
            <v xml:space="preserve">1 2 3 4 5 6 </v>
          </cell>
          <cell r="M300">
            <v>128</v>
          </cell>
          <cell r="N300">
            <v>8900</v>
          </cell>
          <cell r="O300">
            <v>1139200</v>
          </cell>
          <cell r="P300">
            <v>341760</v>
          </cell>
          <cell r="Q300">
            <v>0</v>
          </cell>
          <cell r="R300">
            <v>341760</v>
          </cell>
          <cell r="S300">
            <v>341760</v>
          </cell>
        </row>
        <row r="301">
          <cell r="B301" t="str">
            <v>055447</v>
          </cell>
          <cell r="C301" t="str">
            <v>Pango English Primary</v>
          </cell>
          <cell r="D301" t="str">
            <v>ENG</v>
          </cell>
          <cell r="E301" t="str">
            <v>Government of Vanuatu</v>
          </cell>
          <cell r="F301" t="str">
            <v>Efate</v>
          </cell>
          <cell r="G301" t="str">
            <v>Shefa</v>
          </cell>
          <cell r="H301" t="str">
            <v>0084802001</v>
          </cell>
          <cell r="I301" t="str">
            <v>PANGO PRIMARY SCHOOL</v>
          </cell>
          <cell r="J301" t="str">
            <v>PS</v>
          </cell>
          <cell r="K301" t="str">
            <v>No</v>
          </cell>
          <cell r="L301" t="str">
            <v xml:space="preserve">1 2 3 4 5 6 7 8 </v>
          </cell>
          <cell r="M301">
            <v>350</v>
          </cell>
          <cell r="N301">
            <v>8900</v>
          </cell>
          <cell r="O301">
            <v>3115000</v>
          </cell>
          <cell r="P301">
            <v>934500</v>
          </cell>
          <cell r="Q301">
            <v>0</v>
          </cell>
          <cell r="R301">
            <v>934500</v>
          </cell>
          <cell r="S301">
            <v>934500</v>
          </cell>
        </row>
        <row r="302">
          <cell r="B302" t="str">
            <v>054651</v>
          </cell>
          <cell r="C302" t="str">
            <v>Sara Primary</v>
          </cell>
          <cell r="D302" t="str">
            <v>ENG</v>
          </cell>
          <cell r="E302" t="str">
            <v>Government of Vanuatu</v>
          </cell>
          <cell r="F302" t="str">
            <v>Epi</v>
          </cell>
          <cell r="G302" t="str">
            <v>Shefa</v>
          </cell>
          <cell r="H302" t="str">
            <v>0084768001</v>
          </cell>
          <cell r="I302" t="str">
            <v>SARA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82</v>
          </cell>
          <cell r="N302">
            <v>8900</v>
          </cell>
          <cell r="O302">
            <v>729800</v>
          </cell>
          <cell r="P302">
            <v>218940</v>
          </cell>
          <cell r="Q302">
            <v>0</v>
          </cell>
          <cell r="R302">
            <v>218940</v>
          </cell>
          <cell r="S302">
            <v>218940</v>
          </cell>
        </row>
        <row r="303">
          <cell r="B303" t="str">
            <v>0554328</v>
          </cell>
          <cell r="C303" t="str">
            <v>Sea Side Community Primary</v>
          </cell>
          <cell r="D303" t="str">
            <v>ENG</v>
          </cell>
          <cell r="E303" t="str">
            <v>Church (Government Assisted)</v>
          </cell>
          <cell r="F303" t="str">
            <v>Efate</v>
          </cell>
          <cell r="G303" t="str">
            <v>Shefa</v>
          </cell>
          <cell r="H303" t="str">
            <v>0087030001</v>
          </cell>
          <cell r="I303" t="str">
            <v>SEASIDE COMMUNITY SCHOOL</v>
          </cell>
          <cell r="J303" t="str">
            <v>PS</v>
          </cell>
          <cell r="K303" t="str">
            <v>Yes</v>
          </cell>
          <cell r="L303" t="str">
            <v xml:space="preserve">1 2 3 4 5 6 </v>
          </cell>
          <cell r="M303">
            <v>209</v>
          </cell>
          <cell r="N303">
            <v>8900</v>
          </cell>
          <cell r="O303">
            <v>1860100</v>
          </cell>
          <cell r="P303">
            <v>558030</v>
          </cell>
          <cell r="Q303">
            <v>0</v>
          </cell>
          <cell r="R303">
            <v>558030</v>
          </cell>
          <cell r="S303">
            <v>558030</v>
          </cell>
        </row>
        <row r="304">
          <cell r="B304" t="str">
            <v>055455</v>
          </cell>
          <cell r="C304" t="str">
            <v>Suango French</v>
          </cell>
          <cell r="D304" t="str">
            <v>FRE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0084825001</v>
          </cell>
          <cell r="I304" t="str">
            <v>ECOLE PUBLIQUE DE SUANGO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240</v>
          </cell>
          <cell r="N304">
            <v>8900</v>
          </cell>
          <cell r="O304">
            <v>2136000</v>
          </cell>
          <cell r="P304">
            <v>640800</v>
          </cell>
          <cell r="Q304">
            <v>0</v>
          </cell>
          <cell r="R304">
            <v>640800</v>
          </cell>
          <cell r="S304">
            <v>640800</v>
          </cell>
        </row>
        <row r="305">
          <cell r="B305" t="str">
            <v>054656</v>
          </cell>
          <cell r="C305" t="str">
            <v>Susana</v>
          </cell>
          <cell r="D305" t="str">
            <v>ENG</v>
          </cell>
          <cell r="E305" t="str">
            <v>Church (Government Assisted)</v>
          </cell>
          <cell r="F305" t="str">
            <v>Epi</v>
          </cell>
          <cell r="G305" t="str">
            <v>Shefa</v>
          </cell>
          <cell r="H305" t="str">
            <v>0097114001</v>
          </cell>
          <cell r="I305" t="str">
            <v>SUSANA MATE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122</v>
          </cell>
          <cell r="N305">
            <v>8900</v>
          </cell>
          <cell r="O305">
            <v>1085800</v>
          </cell>
          <cell r="P305">
            <v>325740</v>
          </cell>
          <cell r="Q305">
            <v>0</v>
          </cell>
          <cell r="R305">
            <v>325740</v>
          </cell>
          <cell r="S305">
            <v>325740</v>
          </cell>
        </row>
        <row r="306">
          <cell r="B306" t="str">
            <v>055458</v>
          </cell>
          <cell r="C306" t="str">
            <v>Tangovawia</v>
          </cell>
          <cell r="D306" t="str">
            <v>ENG</v>
          </cell>
          <cell r="E306" t="str">
            <v>Government of Vanuatu</v>
          </cell>
          <cell r="F306" t="str">
            <v>Pele</v>
          </cell>
          <cell r="G306" t="str">
            <v>Shefa</v>
          </cell>
          <cell r="H306" t="str">
            <v>0084804001</v>
          </cell>
          <cell r="I306" t="str">
            <v>TANGOVAWIA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86</v>
          </cell>
          <cell r="N306">
            <v>8900</v>
          </cell>
          <cell r="O306">
            <v>765400</v>
          </cell>
          <cell r="P306">
            <v>229620</v>
          </cell>
          <cell r="Q306">
            <v>0</v>
          </cell>
          <cell r="R306">
            <v>229620</v>
          </cell>
          <cell r="S306">
            <v>229620</v>
          </cell>
        </row>
        <row r="307">
          <cell r="B307" t="str">
            <v>055860</v>
          </cell>
          <cell r="C307" t="str">
            <v>Tasiriki</v>
          </cell>
          <cell r="D307" t="str">
            <v>ENG</v>
          </cell>
          <cell r="E307" t="str">
            <v>Government of Vanuatu</v>
          </cell>
          <cell r="F307" t="str">
            <v>Moso</v>
          </cell>
          <cell r="G307" t="str">
            <v>Shefa</v>
          </cell>
          <cell r="H307" t="str">
            <v>0084808001</v>
          </cell>
          <cell r="I307" t="str">
            <v>TASARIKI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123</v>
          </cell>
          <cell r="N307">
            <v>8900</v>
          </cell>
          <cell r="O307">
            <v>1094700</v>
          </cell>
          <cell r="P307">
            <v>328410</v>
          </cell>
          <cell r="Q307">
            <v>0</v>
          </cell>
          <cell r="R307">
            <v>328410</v>
          </cell>
          <cell r="S307">
            <v>328410</v>
          </cell>
        </row>
        <row r="308">
          <cell r="B308" t="str">
            <v>050218</v>
          </cell>
          <cell r="C308" t="str">
            <v>Vila North</v>
          </cell>
          <cell r="D308" t="str">
            <v>ENG</v>
          </cell>
          <cell r="E308" t="str">
            <v>Government of Vanuatu</v>
          </cell>
          <cell r="F308" t="str">
            <v>Efate</v>
          </cell>
          <cell r="G308" t="str">
            <v>Shefa</v>
          </cell>
          <cell r="H308" t="str">
            <v>0084756001</v>
          </cell>
          <cell r="I308" t="str">
            <v>VILA NORTH SCHOOL</v>
          </cell>
          <cell r="J308" t="str">
            <v>PS</v>
          </cell>
          <cell r="K308" t="str">
            <v>Yes</v>
          </cell>
          <cell r="L308" t="str">
            <v xml:space="preserve">1 2 3 4 5 6 </v>
          </cell>
          <cell r="M308">
            <v>649</v>
          </cell>
          <cell r="N308">
            <v>8900</v>
          </cell>
          <cell r="O308">
            <v>5776100</v>
          </cell>
          <cell r="P308">
            <v>1732830</v>
          </cell>
          <cell r="Q308">
            <v>0</v>
          </cell>
          <cell r="R308">
            <v>1732830</v>
          </cell>
          <cell r="S308">
            <v>1732830</v>
          </cell>
        </row>
        <row r="309">
          <cell r="B309" t="str">
            <v>0546378</v>
          </cell>
          <cell r="C309" t="str">
            <v>Votlo</v>
          </cell>
          <cell r="D309" t="str">
            <v>FRE</v>
          </cell>
          <cell r="E309" t="str">
            <v>Government of Vanuatu</v>
          </cell>
          <cell r="F309" t="str">
            <v>Epi</v>
          </cell>
          <cell r="G309" t="str">
            <v>Shefa</v>
          </cell>
          <cell r="H309" t="str">
            <v>0098383001</v>
          </cell>
          <cell r="I309" t="str">
            <v>VOTLO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51</v>
          </cell>
          <cell r="N309">
            <v>8900</v>
          </cell>
          <cell r="O309">
            <v>453900</v>
          </cell>
          <cell r="P309">
            <v>136170</v>
          </cell>
          <cell r="Q309">
            <v>0</v>
          </cell>
          <cell r="R309">
            <v>136170</v>
          </cell>
          <cell r="S309">
            <v>136170</v>
          </cell>
        </row>
        <row r="310">
          <cell r="B310" t="str">
            <v>055162</v>
          </cell>
          <cell r="C310" t="str">
            <v>Worarana</v>
          </cell>
          <cell r="D310" t="str">
            <v>FRE</v>
          </cell>
          <cell r="E310" t="str">
            <v>Government of Vanuatu</v>
          </cell>
          <cell r="F310" t="str">
            <v>Emae</v>
          </cell>
          <cell r="G310" t="str">
            <v>Shefa</v>
          </cell>
          <cell r="H310" t="str">
            <v>0084795001</v>
          </cell>
          <cell r="I310" t="str">
            <v>ECOLE PUBLIQUE WORARANA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51</v>
          </cell>
          <cell r="N310">
            <v>8900</v>
          </cell>
          <cell r="O310">
            <v>453900</v>
          </cell>
          <cell r="P310">
            <v>136170</v>
          </cell>
          <cell r="Q310">
            <v>0</v>
          </cell>
          <cell r="R310">
            <v>136170</v>
          </cell>
          <cell r="S310">
            <v>136170</v>
          </cell>
        </row>
        <row r="311">
          <cell r="B311" t="str">
            <v>066701</v>
          </cell>
          <cell r="C311" t="str">
            <v>Analgauhat</v>
          </cell>
          <cell r="D311" t="str">
            <v>ENG</v>
          </cell>
          <cell r="E311" t="str">
            <v>Government of Vanuatu</v>
          </cell>
          <cell r="F311" t="str">
            <v>Aneityum</v>
          </cell>
          <cell r="G311" t="str">
            <v>Tafea</v>
          </cell>
          <cell r="H311" t="str">
            <v>0085008001</v>
          </cell>
          <cell r="I311" t="str">
            <v>ANALGAUHAT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177</v>
          </cell>
          <cell r="N311">
            <v>8900</v>
          </cell>
          <cell r="O311">
            <v>1575300</v>
          </cell>
          <cell r="P311">
            <v>472590</v>
          </cell>
          <cell r="Q311">
            <v>0</v>
          </cell>
          <cell r="R311">
            <v>472590</v>
          </cell>
          <cell r="S311">
            <v>472590</v>
          </cell>
        </row>
        <row r="312">
          <cell r="B312" t="str">
            <v>066491</v>
          </cell>
          <cell r="C312" t="str">
            <v>Day Spring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0085005001</v>
          </cell>
          <cell r="I312" t="str">
            <v>DAY SPRING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89</v>
          </cell>
          <cell r="N312">
            <v>8900</v>
          </cell>
          <cell r="O312">
            <v>792100</v>
          </cell>
          <cell r="P312">
            <v>237630</v>
          </cell>
          <cell r="Q312">
            <v>0</v>
          </cell>
          <cell r="R312">
            <v>237630</v>
          </cell>
          <cell r="S312">
            <v>237630</v>
          </cell>
        </row>
        <row r="313">
          <cell r="B313" t="str">
            <v>066304</v>
          </cell>
          <cell r="C313" t="str">
            <v>Dillon's Bay</v>
          </cell>
          <cell r="D313" t="str">
            <v>ENG</v>
          </cell>
          <cell r="E313" t="str">
            <v>Government of Vanuatu</v>
          </cell>
          <cell r="F313" t="str">
            <v>Erromango</v>
          </cell>
          <cell r="G313" t="str">
            <v>Tafea</v>
          </cell>
          <cell r="H313" t="str">
            <v>0084951001</v>
          </cell>
          <cell r="I313" t="str">
            <v>DILLON'S BAY PRIMARY SCHOOL</v>
          </cell>
          <cell r="J313" t="str">
            <v>PS</v>
          </cell>
          <cell r="K313" t="str">
            <v>Yes</v>
          </cell>
          <cell r="L313" t="str">
            <v xml:space="preserve">1 2 3 4 5 6 </v>
          </cell>
          <cell r="M313">
            <v>66</v>
          </cell>
          <cell r="N313">
            <v>8900</v>
          </cell>
          <cell r="O313">
            <v>587400</v>
          </cell>
          <cell r="P313">
            <v>176220</v>
          </cell>
          <cell r="Q313">
            <v>0</v>
          </cell>
          <cell r="R313">
            <v>176220</v>
          </cell>
          <cell r="S313">
            <v>176220</v>
          </cell>
        </row>
        <row r="314">
          <cell r="B314" t="str">
            <v>066405</v>
          </cell>
          <cell r="C314" t="str">
            <v>Dillon's Bay</v>
          </cell>
          <cell r="D314" t="str">
            <v>FRE</v>
          </cell>
          <cell r="E314" t="str">
            <v>Government of Vanuatu</v>
          </cell>
          <cell r="F314" t="str">
            <v>Erromango</v>
          </cell>
          <cell r="G314" t="str">
            <v>Tafea</v>
          </cell>
          <cell r="H314" t="str">
            <v>0084951001</v>
          </cell>
          <cell r="I314" t="str">
            <v>DILLON'S BAY PRIMARY SCHOOL</v>
          </cell>
          <cell r="J314" t="str">
            <v>PS</v>
          </cell>
          <cell r="K314" t="str">
            <v>Yes</v>
          </cell>
          <cell r="L314" t="str">
            <v xml:space="preserve">1 2 3 4 5 6 </v>
          </cell>
          <cell r="M314">
            <v>46</v>
          </cell>
          <cell r="N314">
            <v>8900</v>
          </cell>
          <cell r="O314">
            <v>409400</v>
          </cell>
          <cell r="P314">
            <v>122820</v>
          </cell>
          <cell r="Q314">
            <v>0</v>
          </cell>
          <cell r="R314">
            <v>122820</v>
          </cell>
          <cell r="S314">
            <v>122820</v>
          </cell>
        </row>
        <row r="315">
          <cell r="B315" t="str">
            <v>066406</v>
          </cell>
          <cell r="C315" t="str">
            <v>Dip Point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0084954001</v>
          </cell>
          <cell r="I315" t="str">
            <v>DIP POINT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120</v>
          </cell>
          <cell r="N315">
            <v>8900</v>
          </cell>
          <cell r="O315">
            <v>1068000</v>
          </cell>
          <cell r="P315">
            <v>320400</v>
          </cell>
          <cell r="Q315">
            <v>0</v>
          </cell>
          <cell r="R315">
            <v>320400</v>
          </cell>
          <cell r="S315">
            <v>320400</v>
          </cell>
        </row>
        <row r="316">
          <cell r="B316" t="str">
            <v>0664572</v>
          </cell>
          <cell r="C316" t="str">
            <v>Emaio Primary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0016936001</v>
          </cell>
          <cell r="I316" t="str">
            <v>TAFEA PEB</v>
          </cell>
          <cell r="J316" t="str">
            <v>PS</v>
          </cell>
          <cell r="K316" t="str">
            <v>No</v>
          </cell>
          <cell r="L316" t="str">
            <v xml:space="preserve">1 2 3 </v>
          </cell>
          <cell r="M316">
            <v>0</v>
          </cell>
          <cell r="N316">
            <v>8900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 t="str">
            <v>0664493</v>
          </cell>
          <cell r="C317" t="str">
            <v>Enekis</v>
          </cell>
          <cell r="D317" t="str">
            <v>ENG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0098393001</v>
          </cell>
          <cell r="I317" t="str">
            <v>ENEKIS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123</v>
          </cell>
          <cell r="N317">
            <v>8900</v>
          </cell>
          <cell r="O317">
            <v>1094700</v>
          </cell>
          <cell r="P317">
            <v>328410</v>
          </cell>
          <cell r="Q317">
            <v>0</v>
          </cell>
          <cell r="R317">
            <v>328410</v>
          </cell>
          <cell r="S317">
            <v>328410</v>
          </cell>
        </row>
        <row r="318">
          <cell r="B318" t="str">
            <v>066409</v>
          </cell>
          <cell r="C318" t="str">
            <v>Eniou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0084955001</v>
          </cell>
          <cell r="I318" t="str">
            <v>ENIOU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186</v>
          </cell>
          <cell r="N318">
            <v>8900</v>
          </cell>
          <cell r="O318">
            <v>1655400</v>
          </cell>
          <cell r="P318">
            <v>496620</v>
          </cell>
          <cell r="Q318">
            <v>0</v>
          </cell>
          <cell r="R318">
            <v>496620</v>
          </cell>
          <cell r="S318">
            <v>496620</v>
          </cell>
        </row>
        <row r="319">
          <cell r="B319" t="str">
            <v>066410</v>
          </cell>
          <cell r="C319" t="str">
            <v>Enkatalei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0085018001</v>
          </cell>
          <cell r="I319" t="str">
            <v>ENKATALEI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182</v>
          </cell>
          <cell r="N319">
            <v>8900</v>
          </cell>
          <cell r="O319">
            <v>1619800</v>
          </cell>
          <cell r="P319">
            <v>485940</v>
          </cell>
          <cell r="Q319">
            <v>0</v>
          </cell>
          <cell r="R319">
            <v>485940</v>
          </cell>
          <cell r="S319">
            <v>485940</v>
          </cell>
        </row>
        <row r="320">
          <cell r="B320" t="str">
            <v>0664474</v>
          </cell>
          <cell r="C320" t="str">
            <v>Entan-Vui (Hebron) Primary</v>
          </cell>
          <cell r="D320" t="str">
            <v>ENG</v>
          </cell>
          <cell r="F320" t="str">
            <v>Tanna</v>
          </cell>
          <cell r="G320" t="str">
            <v>Tafea</v>
          </cell>
          <cell r="H320" t="str">
            <v>0098404001</v>
          </cell>
          <cell r="I320" t="str">
            <v>ENTAN - VUI PRIMARY SCHOOL</v>
          </cell>
        </row>
        <row r="321">
          <cell r="B321" t="str">
            <v>066411</v>
          </cell>
          <cell r="C321" t="str">
            <v>Fetukai</v>
          </cell>
          <cell r="D321" t="str">
            <v>ENG</v>
          </cell>
          <cell r="E321" t="str">
            <v>Government of Vanuatu</v>
          </cell>
          <cell r="F321" t="str">
            <v>Tanna</v>
          </cell>
          <cell r="G321" t="str">
            <v>Tafea</v>
          </cell>
          <cell r="H321" t="str">
            <v>0084956001</v>
          </cell>
          <cell r="I321" t="str">
            <v>FETUKAI PRIMARY SCHOOL</v>
          </cell>
          <cell r="J321" t="str">
            <v>PS</v>
          </cell>
          <cell r="K321" t="str">
            <v>No</v>
          </cell>
          <cell r="L321" t="str">
            <v xml:space="preserve">1 2 3 4 5 6 7 8 </v>
          </cell>
          <cell r="M321">
            <v>241</v>
          </cell>
          <cell r="N321">
            <v>8900</v>
          </cell>
          <cell r="O321">
            <v>2144900</v>
          </cell>
          <cell r="P321">
            <v>643470</v>
          </cell>
          <cell r="Q321">
            <v>0</v>
          </cell>
          <cell r="R321">
            <v>643470</v>
          </cell>
          <cell r="S321">
            <v>643470</v>
          </cell>
        </row>
        <row r="322">
          <cell r="B322" t="str">
            <v>066412</v>
          </cell>
          <cell r="C322" t="str">
            <v>Green Hill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0085016001</v>
          </cell>
          <cell r="I322" t="str">
            <v>GREEN HILL PRIMARY SCHOOL</v>
          </cell>
          <cell r="J322" t="str">
            <v>PS</v>
          </cell>
          <cell r="K322" t="str">
            <v>Yes</v>
          </cell>
          <cell r="L322" t="str">
            <v xml:space="preserve">1 2 3 4 5 6 </v>
          </cell>
          <cell r="M322">
            <v>126</v>
          </cell>
          <cell r="N322">
            <v>8900</v>
          </cell>
          <cell r="O322">
            <v>1121400</v>
          </cell>
          <cell r="P322">
            <v>336420</v>
          </cell>
          <cell r="Q322">
            <v>0</v>
          </cell>
          <cell r="R322">
            <v>336420</v>
          </cell>
          <cell r="S322">
            <v>336420</v>
          </cell>
        </row>
        <row r="323">
          <cell r="B323" t="str">
            <v>066418</v>
          </cell>
          <cell r="C323" t="str">
            <v>Ikiti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0085023001</v>
          </cell>
          <cell r="I323" t="str">
            <v>IKITI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231</v>
          </cell>
          <cell r="N323">
            <v>8900</v>
          </cell>
          <cell r="O323">
            <v>2055900</v>
          </cell>
          <cell r="P323">
            <v>616770</v>
          </cell>
          <cell r="Q323">
            <v>0</v>
          </cell>
          <cell r="R323">
            <v>616770</v>
          </cell>
          <cell r="S323">
            <v>616770</v>
          </cell>
        </row>
        <row r="324">
          <cell r="B324" t="str">
            <v>0664475</v>
          </cell>
          <cell r="C324" t="str">
            <v>Ilvu alam</v>
          </cell>
          <cell r="D324" t="str">
            <v>FRE</v>
          </cell>
          <cell r="E324" t="str">
            <v>Church (Government Assisted)</v>
          </cell>
          <cell r="F324" t="str">
            <v>Erromango</v>
          </cell>
          <cell r="G324" t="str">
            <v>Tafea</v>
          </cell>
          <cell r="H324" t="str">
            <v>0103594001</v>
          </cell>
          <cell r="I324" t="str">
            <v>ILVU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28</v>
          </cell>
          <cell r="N324">
            <v>8900</v>
          </cell>
          <cell r="O324">
            <v>249200</v>
          </cell>
          <cell r="P324">
            <v>74760</v>
          </cell>
          <cell r="Q324">
            <v>0</v>
          </cell>
          <cell r="R324">
            <v>74760</v>
          </cell>
          <cell r="S324">
            <v>74760</v>
          </cell>
        </row>
        <row r="325">
          <cell r="B325" t="str">
            <v>066419</v>
          </cell>
          <cell r="C325" t="str">
            <v>Imafen</v>
          </cell>
          <cell r="D325" t="str">
            <v>FRE</v>
          </cell>
          <cell r="E325" t="str">
            <v>Church (Government Assisted)</v>
          </cell>
          <cell r="F325" t="str">
            <v>Tanna</v>
          </cell>
          <cell r="G325" t="str">
            <v>Tafea</v>
          </cell>
          <cell r="H325" t="str">
            <v>0085024001</v>
          </cell>
          <cell r="I325" t="str">
            <v>IMAFEN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158</v>
          </cell>
          <cell r="N325">
            <v>8900</v>
          </cell>
          <cell r="O325">
            <v>1406200</v>
          </cell>
          <cell r="P325">
            <v>421860</v>
          </cell>
          <cell r="Q325">
            <v>0</v>
          </cell>
          <cell r="R325">
            <v>421860</v>
          </cell>
          <cell r="S325">
            <v>421860</v>
          </cell>
        </row>
        <row r="326">
          <cell r="B326" t="str">
            <v>066420</v>
          </cell>
          <cell r="C326" t="str">
            <v>Imaki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0085026001</v>
          </cell>
          <cell r="I326" t="str">
            <v>IMAKI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247</v>
          </cell>
          <cell r="N326">
            <v>8900</v>
          </cell>
          <cell r="O326">
            <v>2198300</v>
          </cell>
          <cell r="P326">
            <v>659490</v>
          </cell>
          <cell r="Q326">
            <v>0</v>
          </cell>
          <cell r="R326">
            <v>659490</v>
          </cell>
          <cell r="S326">
            <v>659490</v>
          </cell>
        </row>
        <row r="327">
          <cell r="B327" t="str">
            <v>066421</v>
          </cell>
          <cell r="C327" t="str">
            <v>Imanaka</v>
          </cell>
          <cell r="D327" t="str">
            <v>FRE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0084960001</v>
          </cell>
          <cell r="I327" t="str">
            <v>IMANAKA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14</v>
          </cell>
          <cell r="N327">
            <v>8900</v>
          </cell>
          <cell r="O327">
            <v>124600</v>
          </cell>
          <cell r="P327">
            <v>37380</v>
          </cell>
          <cell r="Q327">
            <v>3560</v>
          </cell>
          <cell r="R327">
            <v>33820</v>
          </cell>
          <cell r="S327">
            <v>33820</v>
          </cell>
        </row>
        <row r="328">
          <cell r="B328" t="str">
            <v>066425</v>
          </cell>
          <cell r="C328" t="str">
            <v>Iquaramanu</v>
          </cell>
          <cell r="D328" t="str">
            <v>ENG</v>
          </cell>
          <cell r="E328" t="str">
            <v>Government of Vanuatu</v>
          </cell>
          <cell r="F328" t="str">
            <v>Tanna</v>
          </cell>
          <cell r="G328" t="str">
            <v>Tafea</v>
          </cell>
          <cell r="H328" t="str">
            <v>0084962001</v>
          </cell>
          <cell r="I328" t="str">
            <v>IQUARAMANU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150</v>
          </cell>
          <cell r="N328">
            <v>8900</v>
          </cell>
          <cell r="O328">
            <v>1335000</v>
          </cell>
          <cell r="P328">
            <v>400500</v>
          </cell>
          <cell r="Q328">
            <v>0</v>
          </cell>
          <cell r="R328">
            <v>400500</v>
          </cell>
          <cell r="S328">
            <v>400500</v>
          </cell>
        </row>
        <row r="329">
          <cell r="B329" t="str">
            <v>066423</v>
          </cell>
          <cell r="C329" t="str">
            <v>Irumori</v>
          </cell>
          <cell r="D329" t="str">
            <v>ENG</v>
          </cell>
          <cell r="E329" t="str">
            <v>Government of Vanuatu</v>
          </cell>
          <cell r="F329" t="str">
            <v>Aniwa</v>
          </cell>
          <cell r="G329" t="str">
            <v>Tafea</v>
          </cell>
          <cell r="H329" t="str">
            <v>0084961001</v>
          </cell>
          <cell r="I329" t="str">
            <v>IRUMORI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72</v>
          </cell>
          <cell r="N329">
            <v>8900</v>
          </cell>
          <cell r="O329">
            <v>640800</v>
          </cell>
          <cell r="P329">
            <v>192240</v>
          </cell>
          <cell r="Q329">
            <v>0</v>
          </cell>
          <cell r="R329">
            <v>192240</v>
          </cell>
          <cell r="S329">
            <v>192240</v>
          </cell>
        </row>
        <row r="330">
          <cell r="B330" t="str">
            <v>066426</v>
          </cell>
          <cell r="C330" t="str">
            <v>Isaka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0084964001</v>
          </cell>
          <cell r="I330" t="str">
            <v>ISAKA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278</v>
          </cell>
          <cell r="N330">
            <v>8900</v>
          </cell>
          <cell r="O330">
            <v>2474200</v>
          </cell>
          <cell r="P330">
            <v>742260</v>
          </cell>
          <cell r="Q330">
            <v>0</v>
          </cell>
          <cell r="R330">
            <v>742260</v>
          </cell>
          <cell r="S330">
            <v>742260</v>
          </cell>
        </row>
        <row r="331">
          <cell r="B331" t="str">
            <v>066428</v>
          </cell>
          <cell r="C331" t="str">
            <v>Isangel English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0087412001</v>
          </cell>
          <cell r="I331" t="str">
            <v>ISANGEL CENTRAL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180</v>
          </cell>
          <cell r="N331">
            <v>8900</v>
          </cell>
          <cell r="O331">
            <v>1602000</v>
          </cell>
          <cell r="P331">
            <v>480600</v>
          </cell>
          <cell r="Q331">
            <v>0</v>
          </cell>
          <cell r="R331">
            <v>480600</v>
          </cell>
          <cell r="S331">
            <v>480600</v>
          </cell>
        </row>
        <row r="332">
          <cell r="B332" t="str">
            <v>066529</v>
          </cell>
          <cell r="C332" t="str">
            <v>Ishia</v>
          </cell>
          <cell r="D332" t="str">
            <v>ENG</v>
          </cell>
          <cell r="E332" t="str">
            <v>Government of Vanuatu</v>
          </cell>
          <cell r="F332" t="str">
            <v>Futuna</v>
          </cell>
          <cell r="G332" t="str">
            <v>Tafea</v>
          </cell>
          <cell r="H332" t="str">
            <v>0085007001</v>
          </cell>
          <cell r="I332" t="str">
            <v>ISHIA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130</v>
          </cell>
          <cell r="N332">
            <v>8900</v>
          </cell>
          <cell r="O332">
            <v>1157000</v>
          </cell>
          <cell r="P332">
            <v>347100</v>
          </cell>
          <cell r="Q332">
            <v>0</v>
          </cell>
          <cell r="R332">
            <v>347100</v>
          </cell>
          <cell r="S332">
            <v>347100</v>
          </cell>
        </row>
        <row r="333">
          <cell r="B333" t="str">
            <v>066430</v>
          </cell>
          <cell r="C333" t="str">
            <v>Isla</v>
          </cell>
          <cell r="D333" t="str">
            <v>ENG</v>
          </cell>
          <cell r="E333" t="str">
            <v>Government of Vanuatu</v>
          </cell>
          <cell r="F333" t="str">
            <v>Tanna</v>
          </cell>
          <cell r="G333" t="str">
            <v>Tafea</v>
          </cell>
          <cell r="H333" t="str">
            <v>0103592001</v>
          </cell>
          <cell r="I333" t="str">
            <v>ISLA,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181</v>
          </cell>
          <cell r="N333">
            <v>8900</v>
          </cell>
          <cell r="O333">
            <v>1610900</v>
          </cell>
          <cell r="P333">
            <v>483270</v>
          </cell>
          <cell r="Q333">
            <v>0</v>
          </cell>
          <cell r="R333">
            <v>483270</v>
          </cell>
          <cell r="S333">
            <v>483270</v>
          </cell>
        </row>
        <row r="334">
          <cell r="B334" t="str">
            <v>066431</v>
          </cell>
          <cell r="C334" t="str">
            <v>Itaku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0085118001</v>
          </cell>
          <cell r="I334" t="str">
            <v>ITAKU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147</v>
          </cell>
          <cell r="N334">
            <v>8900</v>
          </cell>
          <cell r="O334">
            <v>1308300</v>
          </cell>
          <cell r="P334">
            <v>392490</v>
          </cell>
          <cell r="Q334">
            <v>0</v>
          </cell>
          <cell r="R334">
            <v>392490</v>
          </cell>
          <cell r="S334">
            <v>392490</v>
          </cell>
        </row>
        <row r="335">
          <cell r="B335" t="str">
            <v>066432</v>
          </cell>
          <cell r="C335" t="str">
            <v>Iwunmit</v>
          </cell>
          <cell r="D335" t="str">
            <v>ENG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0084968001</v>
          </cell>
          <cell r="I335" t="str">
            <v>IWUNMIT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180</v>
          </cell>
          <cell r="N335">
            <v>8900</v>
          </cell>
          <cell r="O335">
            <v>1602000</v>
          </cell>
          <cell r="P335">
            <v>480600</v>
          </cell>
          <cell r="Q335">
            <v>0</v>
          </cell>
          <cell r="R335">
            <v>480600</v>
          </cell>
          <cell r="S335">
            <v>480600</v>
          </cell>
        </row>
        <row r="336">
          <cell r="B336" t="str">
            <v>066433</v>
          </cell>
          <cell r="C336" t="str">
            <v>Kamahau (Karimasanga)</v>
          </cell>
          <cell r="D336" t="str">
            <v>ENG</v>
          </cell>
          <cell r="E336" t="str">
            <v>Church (Government Assisted)</v>
          </cell>
          <cell r="F336" t="str">
            <v>Tanna</v>
          </cell>
          <cell r="G336" t="str">
            <v>Tafea</v>
          </cell>
          <cell r="H336" t="str">
            <v>0085028001</v>
          </cell>
          <cell r="I336" t="str">
            <v>KAMAHAU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117</v>
          </cell>
          <cell r="N336">
            <v>8900</v>
          </cell>
          <cell r="O336">
            <v>1041300</v>
          </cell>
          <cell r="P336">
            <v>312390</v>
          </cell>
          <cell r="Q336">
            <v>0</v>
          </cell>
          <cell r="R336">
            <v>312390</v>
          </cell>
          <cell r="S336">
            <v>312390</v>
          </cell>
        </row>
        <row r="337">
          <cell r="B337" t="str">
            <v>066435</v>
          </cell>
          <cell r="C337" t="str">
            <v>King's Cross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0084970001</v>
          </cell>
          <cell r="I337" t="str">
            <v>KINGS CROSS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85</v>
          </cell>
          <cell r="N337">
            <v>8900</v>
          </cell>
          <cell r="O337">
            <v>756500</v>
          </cell>
          <cell r="P337">
            <v>226950</v>
          </cell>
          <cell r="Q337">
            <v>0</v>
          </cell>
          <cell r="R337">
            <v>226950</v>
          </cell>
          <cell r="S337">
            <v>226950</v>
          </cell>
        </row>
        <row r="338">
          <cell r="B338" t="str">
            <v>066436</v>
          </cell>
          <cell r="C338" t="str">
            <v>Kwamera</v>
          </cell>
          <cell r="D338" t="str">
            <v>ENG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0084972001</v>
          </cell>
          <cell r="I338" t="str">
            <v>KWAMERA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146</v>
          </cell>
          <cell r="N338">
            <v>8900</v>
          </cell>
          <cell r="O338">
            <v>1299400</v>
          </cell>
          <cell r="P338">
            <v>389820</v>
          </cell>
          <cell r="Q338">
            <v>0</v>
          </cell>
          <cell r="R338">
            <v>389820</v>
          </cell>
          <cell r="S338">
            <v>389820</v>
          </cell>
        </row>
        <row r="339">
          <cell r="B339" t="str">
            <v>066438</v>
          </cell>
          <cell r="C339" t="str">
            <v>Labongtaoua</v>
          </cell>
          <cell r="D339" t="str">
            <v>FRE</v>
          </cell>
          <cell r="E339" t="str">
            <v>Government of Vanuatu</v>
          </cell>
          <cell r="F339" t="str">
            <v>Tanna</v>
          </cell>
          <cell r="G339" t="str">
            <v>Tafea</v>
          </cell>
          <cell r="H339" t="str">
            <v>0084974001</v>
          </cell>
          <cell r="I339" t="str">
            <v>LAPANGTAWA PRIMARY SHOOL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68</v>
          </cell>
          <cell r="N339">
            <v>8900</v>
          </cell>
          <cell r="O339">
            <v>605200</v>
          </cell>
          <cell r="P339">
            <v>181560</v>
          </cell>
          <cell r="Q339">
            <v>0</v>
          </cell>
          <cell r="R339">
            <v>181560</v>
          </cell>
          <cell r="S339">
            <v>181560</v>
          </cell>
        </row>
        <row r="340">
          <cell r="B340" t="str">
            <v>066440</v>
          </cell>
          <cell r="C340" t="str">
            <v>Lamanaruan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0085017001</v>
          </cell>
          <cell r="I340" t="str">
            <v>LAMANARUAN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61</v>
          </cell>
          <cell r="N340">
            <v>8900</v>
          </cell>
          <cell r="O340">
            <v>542900</v>
          </cell>
          <cell r="P340">
            <v>162870</v>
          </cell>
          <cell r="Q340">
            <v>0</v>
          </cell>
          <cell r="R340">
            <v>162870</v>
          </cell>
          <cell r="S340">
            <v>162870</v>
          </cell>
        </row>
        <row r="341">
          <cell r="B341" t="str">
            <v>066441</v>
          </cell>
          <cell r="C341" t="str">
            <v>Lamenaura</v>
          </cell>
          <cell r="D341" t="str">
            <v>FRE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0085122001</v>
          </cell>
          <cell r="I341" t="str">
            <v>LAMANAURA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108</v>
          </cell>
          <cell r="N341">
            <v>8900</v>
          </cell>
          <cell r="O341">
            <v>961200</v>
          </cell>
          <cell r="P341">
            <v>288360</v>
          </cell>
          <cell r="Q341">
            <v>0</v>
          </cell>
          <cell r="R341">
            <v>288360</v>
          </cell>
          <cell r="S341">
            <v>288360</v>
          </cell>
        </row>
        <row r="342">
          <cell r="B342" t="str">
            <v>066415</v>
          </cell>
          <cell r="C342" t="str">
            <v>Lamkail</v>
          </cell>
          <cell r="D342" t="str">
            <v>ENG</v>
          </cell>
          <cell r="E342" t="str">
            <v>Government of Vanuatu</v>
          </cell>
          <cell r="F342" t="str">
            <v>Tanna</v>
          </cell>
          <cell r="G342" t="str">
            <v>Tafea</v>
          </cell>
          <cell r="H342" t="str">
            <v>0084958001</v>
          </cell>
          <cell r="I342" t="str">
            <v>LAMKAIL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217</v>
          </cell>
          <cell r="N342">
            <v>8900</v>
          </cell>
          <cell r="O342">
            <v>1931300</v>
          </cell>
          <cell r="P342">
            <v>579390</v>
          </cell>
          <cell r="Q342">
            <v>0</v>
          </cell>
          <cell r="R342">
            <v>579390</v>
          </cell>
          <cell r="S342">
            <v>579390</v>
          </cell>
        </row>
        <row r="343">
          <cell r="B343" t="str">
            <v>066443</v>
          </cell>
          <cell r="C343" t="str">
            <v>Lamlu</v>
          </cell>
          <cell r="D343" t="str">
            <v>FRE</v>
          </cell>
          <cell r="E343" t="str">
            <v>Church (Government Assisted)</v>
          </cell>
          <cell r="F343" t="str">
            <v>Tanna</v>
          </cell>
          <cell r="G343" t="str">
            <v>Tafea</v>
          </cell>
          <cell r="H343" t="str">
            <v>0085119001</v>
          </cell>
          <cell r="I343" t="str">
            <v>LAMLU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146</v>
          </cell>
          <cell r="N343">
            <v>8900</v>
          </cell>
          <cell r="O343">
            <v>1299400</v>
          </cell>
          <cell r="P343">
            <v>389820</v>
          </cell>
          <cell r="Q343">
            <v>0</v>
          </cell>
          <cell r="R343">
            <v>389820</v>
          </cell>
          <cell r="S343">
            <v>389820</v>
          </cell>
        </row>
        <row r="344">
          <cell r="B344" t="str">
            <v>066444</v>
          </cell>
          <cell r="C344" t="str">
            <v>Lamnatou</v>
          </cell>
          <cell r="D344" t="str">
            <v>FRE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0084976001</v>
          </cell>
          <cell r="I344" t="str">
            <v>LAMNATOU PRIMARY SCHOOL</v>
          </cell>
          <cell r="J344" t="str">
            <v>PS</v>
          </cell>
          <cell r="K344" t="str">
            <v>No</v>
          </cell>
          <cell r="L344" t="str">
            <v xml:space="preserve">1 2 3 4 5 6 </v>
          </cell>
          <cell r="M344">
            <v>146</v>
          </cell>
          <cell r="N344">
            <v>8900</v>
          </cell>
          <cell r="O344">
            <v>1299400</v>
          </cell>
          <cell r="P344">
            <v>389820</v>
          </cell>
          <cell r="Q344">
            <v>0</v>
          </cell>
          <cell r="R344">
            <v>389820</v>
          </cell>
          <cell r="S344">
            <v>389820</v>
          </cell>
        </row>
        <row r="345">
          <cell r="B345" t="str">
            <v>066445</v>
          </cell>
          <cell r="C345" t="str">
            <v>Lapkit</v>
          </cell>
          <cell r="D345" t="str">
            <v>FRE</v>
          </cell>
          <cell r="E345" t="str">
            <v>Government of Vanuatu</v>
          </cell>
          <cell r="F345" t="str">
            <v>Tanna</v>
          </cell>
          <cell r="G345" t="str">
            <v>Tafea</v>
          </cell>
          <cell r="H345" t="str">
            <v>0084977001</v>
          </cell>
          <cell r="I345" t="str">
            <v>LAPKIT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46</v>
          </cell>
          <cell r="N345">
            <v>8900</v>
          </cell>
          <cell r="O345">
            <v>409400</v>
          </cell>
          <cell r="P345">
            <v>122820</v>
          </cell>
          <cell r="Q345">
            <v>0</v>
          </cell>
          <cell r="R345">
            <v>122820</v>
          </cell>
          <cell r="S345">
            <v>122820</v>
          </cell>
        </row>
        <row r="346">
          <cell r="B346" t="str">
            <v>066447</v>
          </cell>
          <cell r="C346" t="str">
            <v>Launalang</v>
          </cell>
          <cell r="D346" t="str">
            <v>FRE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0084979001</v>
          </cell>
          <cell r="I346" t="str">
            <v>LAUNALANG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127</v>
          </cell>
          <cell r="N346">
            <v>8900</v>
          </cell>
          <cell r="O346">
            <v>1130300</v>
          </cell>
          <cell r="P346">
            <v>339090</v>
          </cell>
          <cell r="Q346">
            <v>0</v>
          </cell>
          <cell r="R346">
            <v>339090</v>
          </cell>
          <cell r="S346">
            <v>339090</v>
          </cell>
        </row>
        <row r="347">
          <cell r="B347" t="str">
            <v>0664494</v>
          </cell>
          <cell r="C347" t="str">
            <v>Leauer</v>
          </cell>
          <cell r="D347" t="str">
            <v>ENG</v>
          </cell>
          <cell r="E347" t="str">
            <v>Church (Government Assisted)</v>
          </cell>
          <cell r="F347" t="str">
            <v>Tanna</v>
          </cell>
          <cell r="G347" t="str">
            <v>Tafea</v>
          </cell>
          <cell r="H347" t="str">
            <v>0098262001</v>
          </cell>
          <cell r="I347" t="str">
            <v>LEAUR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76</v>
          </cell>
          <cell r="N347">
            <v>8900</v>
          </cell>
          <cell r="O347">
            <v>676400</v>
          </cell>
          <cell r="P347">
            <v>202920</v>
          </cell>
          <cell r="Q347">
            <v>0</v>
          </cell>
          <cell r="R347">
            <v>202920</v>
          </cell>
          <cell r="S347">
            <v>202920</v>
          </cell>
        </row>
        <row r="348">
          <cell r="B348" t="str">
            <v>066449</v>
          </cell>
          <cell r="C348" t="str">
            <v>Lenakel</v>
          </cell>
          <cell r="D348" t="str">
            <v>ENG</v>
          </cell>
          <cell r="E348" t="str">
            <v>Church (Government Assisted)</v>
          </cell>
          <cell r="F348" t="str">
            <v>Tanna</v>
          </cell>
          <cell r="G348" t="str">
            <v>Tafea</v>
          </cell>
          <cell r="H348" t="str">
            <v>0084980001</v>
          </cell>
          <cell r="I348" t="str">
            <v>LENAKEL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407</v>
          </cell>
          <cell r="N348">
            <v>8900</v>
          </cell>
          <cell r="O348">
            <v>3622300</v>
          </cell>
          <cell r="P348">
            <v>1086690</v>
          </cell>
          <cell r="Q348">
            <v>0</v>
          </cell>
          <cell r="R348">
            <v>1086690</v>
          </cell>
          <cell r="S348">
            <v>1086690</v>
          </cell>
        </row>
        <row r="349">
          <cell r="B349" t="str">
            <v>066451</v>
          </cell>
          <cell r="C349" t="str">
            <v>Lenaken English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0084982001</v>
          </cell>
          <cell r="I349" t="str">
            <v>LENAKEN PRIMARY SCHOOL</v>
          </cell>
          <cell r="J349" t="str">
            <v>PS</v>
          </cell>
          <cell r="K349" t="str">
            <v>Yes</v>
          </cell>
          <cell r="L349" t="str">
            <v xml:space="preserve">1 2 3 4 5 6 </v>
          </cell>
          <cell r="M349">
            <v>112</v>
          </cell>
          <cell r="N349">
            <v>8900</v>
          </cell>
          <cell r="O349">
            <v>996800</v>
          </cell>
          <cell r="P349">
            <v>299040</v>
          </cell>
          <cell r="Q349">
            <v>0</v>
          </cell>
          <cell r="R349">
            <v>299040</v>
          </cell>
          <cell r="S349">
            <v>299040</v>
          </cell>
        </row>
        <row r="350">
          <cell r="B350" t="str">
            <v>066450</v>
          </cell>
          <cell r="C350" t="str">
            <v>Lenaken Francais</v>
          </cell>
          <cell r="D350" t="str">
            <v>FRE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0084982001</v>
          </cell>
          <cell r="I350" t="str">
            <v>LENAKEN PRIMARY SCHOOL</v>
          </cell>
          <cell r="J350" t="str">
            <v>PS</v>
          </cell>
          <cell r="K350" t="str">
            <v>Yes</v>
          </cell>
          <cell r="L350" t="str">
            <v xml:space="preserve">1 2 3 4 5 6 </v>
          </cell>
          <cell r="M350">
            <v>73</v>
          </cell>
          <cell r="N350">
            <v>8900</v>
          </cell>
          <cell r="O350">
            <v>649700</v>
          </cell>
          <cell r="P350">
            <v>194910</v>
          </cell>
          <cell r="Q350">
            <v>0</v>
          </cell>
          <cell r="R350">
            <v>194910</v>
          </cell>
          <cell r="S350">
            <v>194910</v>
          </cell>
        </row>
        <row r="351">
          <cell r="B351" t="str">
            <v>066455</v>
          </cell>
          <cell r="C351" t="str">
            <v>Loukatai</v>
          </cell>
          <cell r="D351" t="str">
            <v>ENG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0084985001</v>
          </cell>
          <cell r="I351" t="str">
            <v>LOUKATAI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162</v>
          </cell>
          <cell r="N351">
            <v>8900</v>
          </cell>
          <cell r="O351">
            <v>1441800</v>
          </cell>
          <cell r="P351">
            <v>432540</v>
          </cell>
          <cell r="Q351">
            <v>0</v>
          </cell>
          <cell r="R351">
            <v>432540</v>
          </cell>
          <cell r="S351">
            <v>432540</v>
          </cell>
        </row>
        <row r="352">
          <cell r="B352" t="str">
            <v>066456</v>
          </cell>
          <cell r="C352" t="str">
            <v>Lounabil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0084986001</v>
          </cell>
          <cell r="I352" t="str">
            <v>LOUNABIL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67</v>
          </cell>
          <cell r="N352">
            <v>8900</v>
          </cell>
          <cell r="O352">
            <v>596300</v>
          </cell>
          <cell r="P352">
            <v>178890</v>
          </cell>
          <cell r="Q352">
            <v>0</v>
          </cell>
          <cell r="R352">
            <v>178890</v>
          </cell>
          <cell r="S352">
            <v>178890</v>
          </cell>
        </row>
        <row r="353">
          <cell r="B353" t="str">
            <v>066457</v>
          </cell>
          <cell r="C353" t="str">
            <v>Lounahunu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0084987001</v>
          </cell>
          <cell r="I353" t="str">
            <v>LOUNAHUNU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157</v>
          </cell>
          <cell r="N353">
            <v>8900</v>
          </cell>
          <cell r="O353">
            <v>1397300</v>
          </cell>
          <cell r="P353">
            <v>419190</v>
          </cell>
          <cell r="Q353">
            <v>0</v>
          </cell>
          <cell r="R353">
            <v>419190</v>
          </cell>
          <cell r="S353">
            <v>419190</v>
          </cell>
        </row>
        <row r="354">
          <cell r="B354" t="str">
            <v>066458</v>
          </cell>
          <cell r="C354" t="str">
            <v>Lounapayou</v>
          </cell>
          <cell r="D354" t="str">
            <v>FRE</v>
          </cell>
          <cell r="E354" t="str">
            <v>Government of Vanuatu</v>
          </cell>
          <cell r="F354" t="str">
            <v>Tanna</v>
          </cell>
          <cell r="G354" t="str">
            <v>Tafea</v>
          </cell>
          <cell r="H354" t="str">
            <v>0084989001</v>
          </cell>
          <cell r="I354" t="str">
            <v>LOUNAPAYOU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62</v>
          </cell>
          <cell r="N354">
            <v>8900</v>
          </cell>
          <cell r="O354">
            <v>551800</v>
          </cell>
          <cell r="P354">
            <v>165540</v>
          </cell>
          <cell r="Q354">
            <v>0</v>
          </cell>
          <cell r="R354">
            <v>165540</v>
          </cell>
          <cell r="S354">
            <v>165540</v>
          </cell>
        </row>
        <row r="355">
          <cell r="B355" t="str">
            <v>0664573</v>
          </cell>
          <cell r="C355" t="str">
            <v>Lounapek Ruan</v>
          </cell>
          <cell r="D355" t="str">
            <v>ENG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0016936001</v>
          </cell>
          <cell r="I355" t="str">
            <v>TAFEA PEB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78</v>
          </cell>
          <cell r="N355">
            <v>8900</v>
          </cell>
          <cell r="O355">
            <v>694200</v>
          </cell>
          <cell r="P355">
            <v>208260</v>
          </cell>
          <cell r="Q355">
            <v>0</v>
          </cell>
          <cell r="R355">
            <v>208260</v>
          </cell>
          <cell r="S355">
            <v>208260</v>
          </cell>
        </row>
        <row r="356">
          <cell r="B356" t="str">
            <v>066459</v>
          </cell>
          <cell r="C356" t="str">
            <v>Lounapkiko</v>
          </cell>
          <cell r="D356" t="str">
            <v>ENG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0085012001</v>
          </cell>
          <cell r="I356" t="str">
            <v>LOUNAPKIKO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169</v>
          </cell>
          <cell r="N356">
            <v>8900</v>
          </cell>
          <cell r="O356">
            <v>1504100</v>
          </cell>
          <cell r="P356">
            <v>451230</v>
          </cell>
          <cell r="Q356">
            <v>0</v>
          </cell>
          <cell r="R356">
            <v>451230</v>
          </cell>
          <cell r="S356">
            <v>451230</v>
          </cell>
        </row>
        <row r="357">
          <cell r="B357" t="str">
            <v>066461</v>
          </cell>
          <cell r="C357" t="str">
            <v>Lousula</v>
          </cell>
          <cell r="D357" t="str">
            <v>ENG</v>
          </cell>
          <cell r="E357" t="str">
            <v>Government of Vanuatu</v>
          </cell>
          <cell r="F357" t="str">
            <v>Tanna</v>
          </cell>
          <cell r="G357" t="str">
            <v>Tafea</v>
          </cell>
          <cell r="H357" t="str">
            <v>0084990001</v>
          </cell>
          <cell r="I357" t="str">
            <v>LOUSULA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18</v>
          </cell>
          <cell r="N357">
            <v>8900</v>
          </cell>
          <cell r="O357">
            <v>160200</v>
          </cell>
          <cell r="P357">
            <v>48060</v>
          </cell>
          <cell r="Q357">
            <v>5000</v>
          </cell>
          <cell r="R357">
            <v>43060</v>
          </cell>
          <cell r="S357">
            <v>43060</v>
          </cell>
        </row>
        <row r="358">
          <cell r="B358" t="str">
            <v>066470</v>
          </cell>
          <cell r="C358" t="str">
            <v>Louwanpakil</v>
          </cell>
          <cell r="D358" t="str">
            <v>ENG</v>
          </cell>
          <cell r="E358" t="str">
            <v>Church (Government Assisted)</v>
          </cell>
          <cell r="F358" t="str">
            <v>Tanna</v>
          </cell>
          <cell r="G358" t="str">
            <v>Tafea</v>
          </cell>
          <cell r="H358" t="str">
            <v>0210349001</v>
          </cell>
          <cell r="I358" t="str">
            <v>LOUWANPAKIL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52</v>
          </cell>
          <cell r="N358">
            <v>8900</v>
          </cell>
          <cell r="O358">
            <v>462800</v>
          </cell>
          <cell r="P358">
            <v>138840</v>
          </cell>
          <cell r="Q358">
            <v>0</v>
          </cell>
          <cell r="R358">
            <v>138840</v>
          </cell>
          <cell r="S358">
            <v>138840</v>
          </cell>
        </row>
        <row r="359">
          <cell r="B359" t="str">
            <v>066462</v>
          </cell>
          <cell r="C359" t="str">
            <v>Lowanatom</v>
          </cell>
          <cell r="D359" t="str">
            <v>FRE</v>
          </cell>
          <cell r="E359" t="str">
            <v>Church (Government Assisted)</v>
          </cell>
          <cell r="F359" t="str">
            <v>Tanna</v>
          </cell>
          <cell r="G359" t="str">
            <v>Tafea</v>
          </cell>
          <cell r="H359" t="str">
            <v>0085030001</v>
          </cell>
          <cell r="I359" t="str">
            <v>LOWANATOM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140</v>
          </cell>
          <cell r="N359">
            <v>8900</v>
          </cell>
          <cell r="O359">
            <v>1246000</v>
          </cell>
          <cell r="P359">
            <v>373800</v>
          </cell>
          <cell r="Q359">
            <v>0</v>
          </cell>
          <cell r="R359">
            <v>373800</v>
          </cell>
          <cell r="S359">
            <v>373800</v>
          </cell>
        </row>
        <row r="360">
          <cell r="B360" t="str">
            <v>0664480</v>
          </cell>
          <cell r="C360" t="str">
            <v>Lowenata</v>
          </cell>
          <cell r="D360" t="str">
            <v>ENG</v>
          </cell>
          <cell r="E360" t="str">
            <v>Church (Government Assisted)</v>
          </cell>
          <cell r="F360" t="str">
            <v>Tanna</v>
          </cell>
          <cell r="G360" t="str">
            <v>Tafea</v>
          </cell>
          <cell r="H360" t="str">
            <v>0098392001</v>
          </cell>
          <cell r="I360" t="str">
            <v>LOWENATA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107</v>
          </cell>
          <cell r="N360">
            <v>8900</v>
          </cell>
          <cell r="O360">
            <v>952300</v>
          </cell>
          <cell r="P360">
            <v>285690</v>
          </cell>
          <cell r="Q360">
            <v>0</v>
          </cell>
          <cell r="R360">
            <v>285690</v>
          </cell>
          <cell r="S360">
            <v>285690</v>
          </cell>
        </row>
        <row r="361">
          <cell r="B361" t="str">
            <v>066464</v>
          </cell>
          <cell r="C361" t="str">
            <v>Lowieru</v>
          </cell>
          <cell r="D361" t="str">
            <v>FRE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0084992001</v>
          </cell>
          <cell r="I361" t="str">
            <v>LOWIERU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121</v>
          </cell>
          <cell r="N361">
            <v>8900</v>
          </cell>
          <cell r="O361">
            <v>1076900</v>
          </cell>
          <cell r="P361">
            <v>323070</v>
          </cell>
          <cell r="Q361">
            <v>0</v>
          </cell>
          <cell r="R361">
            <v>323070</v>
          </cell>
          <cell r="S361">
            <v>323070</v>
          </cell>
        </row>
        <row r="362">
          <cell r="B362" t="str">
            <v>066465</v>
          </cell>
          <cell r="C362" t="str">
            <v>Manuapen</v>
          </cell>
          <cell r="D362" t="str">
            <v>FRE</v>
          </cell>
          <cell r="E362" t="str">
            <v>Government of Vanuatu</v>
          </cell>
          <cell r="F362" t="str">
            <v>Tanna</v>
          </cell>
          <cell r="G362" t="str">
            <v>Tafea</v>
          </cell>
          <cell r="H362" t="str">
            <v>0084994001</v>
          </cell>
          <cell r="I362" t="str">
            <v>MANUAPEN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80</v>
          </cell>
          <cell r="N362">
            <v>8900</v>
          </cell>
          <cell r="O362">
            <v>712000</v>
          </cell>
          <cell r="P362">
            <v>213600</v>
          </cell>
          <cell r="Q362">
            <v>0</v>
          </cell>
          <cell r="R362">
            <v>213600</v>
          </cell>
          <cell r="S362">
            <v>213600</v>
          </cell>
        </row>
        <row r="363">
          <cell r="B363" t="str">
            <v>0664564</v>
          </cell>
          <cell r="C363" t="str">
            <v>NTM Kwansiwi PS</v>
          </cell>
          <cell r="D363" t="str">
            <v>ENG</v>
          </cell>
          <cell r="E363" t="str">
            <v>Government of Vanuatu</v>
          </cell>
          <cell r="F363" t="str">
            <v>Tanna</v>
          </cell>
          <cell r="G363" t="str">
            <v>Tafea</v>
          </cell>
          <cell r="H363" t="str">
            <v>0203053001</v>
          </cell>
          <cell r="I363" t="str">
            <v>NTM KWANSIWI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75</v>
          </cell>
          <cell r="N363">
            <v>8900</v>
          </cell>
          <cell r="O363">
            <v>667500</v>
          </cell>
          <cell r="P363">
            <v>200250</v>
          </cell>
          <cell r="Q363">
            <v>0</v>
          </cell>
          <cell r="R363">
            <v>200250</v>
          </cell>
          <cell r="S363">
            <v>200250</v>
          </cell>
        </row>
        <row r="364">
          <cell r="B364" t="str">
            <v>066373</v>
          </cell>
          <cell r="C364" t="str">
            <v>Port Melou</v>
          </cell>
          <cell r="D364" t="str">
            <v>FRE</v>
          </cell>
          <cell r="E364" t="str">
            <v>Government of Vanuatu</v>
          </cell>
          <cell r="F364" t="str">
            <v>Erromango</v>
          </cell>
          <cell r="G364" t="str">
            <v>Tafea</v>
          </cell>
          <cell r="H364" t="str">
            <v>0084948001</v>
          </cell>
          <cell r="I364" t="str">
            <v>PORT MELOU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101</v>
          </cell>
          <cell r="N364">
            <v>8900</v>
          </cell>
          <cell r="O364">
            <v>898900</v>
          </cell>
          <cell r="P364">
            <v>269670</v>
          </cell>
          <cell r="Q364">
            <v>0</v>
          </cell>
          <cell r="R364">
            <v>269670</v>
          </cell>
          <cell r="S364">
            <v>269670</v>
          </cell>
        </row>
        <row r="365">
          <cell r="B365" t="str">
            <v>066476</v>
          </cell>
          <cell r="C365" t="str">
            <v>Port Resolution</v>
          </cell>
          <cell r="D365" t="str">
            <v>ENG</v>
          </cell>
          <cell r="E365" t="str">
            <v>Government of Vanuatu</v>
          </cell>
          <cell r="F365" t="str">
            <v>Tanna</v>
          </cell>
          <cell r="G365" t="str">
            <v>Tafea</v>
          </cell>
          <cell r="H365" t="str">
            <v>0084997001</v>
          </cell>
          <cell r="I365" t="str">
            <v>PORT RESOLUTION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97</v>
          </cell>
          <cell r="N365">
            <v>8900</v>
          </cell>
          <cell r="O365">
            <v>863300</v>
          </cell>
          <cell r="P365">
            <v>258990</v>
          </cell>
          <cell r="Q365">
            <v>0</v>
          </cell>
          <cell r="R365">
            <v>258990</v>
          </cell>
          <cell r="S365">
            <v>258990</v>
          </cell>
        </row>
        <row r="366">
          <cell r="B366" t="str">
            <v>0664512</v>
          </cell>
          <cell r="C366" t="str">
            <v>Tawiak Primary School</v>
          </cell>
          <cell r="D366" t="str">
            <v>ENG</v>
          </cell>
          <cell r="E366" t="str">
            <v>Church (Government Assisted)</v>
          </cell>
          <cell r="F366" t="str">
            <v>Tanna</v>
          </cell>
          <cell r="G366" t="str">
            <v>Tafea</v>
          </cell>
          <cell r="H366" t="str">
            <v>0161543001</v>
          </cell>
          <cell r="I366" t="str">
            <v>TAWIAK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44</v>
          </cell>
          <cell r="N366">
            <v>8900</v>
          </cell>
          <cell r="O366">
            <v>391600</v>
          </cell>
          <cell r="P366">
            <v>117480</v>
          </cell>
          <cell r="Q366">
            <v>55000</v>
          </cell>
          <cell r="R366">
            <v>62480</v>
          </cell>
          <cell r="S366">
            <v>62480</v>
          </cell>
        </row>
        <row r="367">
          <cell r="B367" t="str">
            <v>066480</v>
          </cell>
          <cell r="C367" t="str">
            <v>Tuhu</v>
          </cell>
          <cell r="D367" t="str">
            <v>ENG</v>
          </cell>
          <cell r="E367" t="str">
            <v>Government of Vanuatu</v>
          </cell>
          <cell r="F367" t="str">
            <v>Tanna</v>
          </cell>
          <cell r="G367" t="str">
            <v>Tafea</v>
          </cell>
          <cell r="H367" t="str">
            <v>0084998001</v>
          </cell>
          <cell r="I367" t="str">
            <v>TUHU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177</v>
          </cell>
          <cell r="N367">
            <v>8900</v>
          </cell>
          <cell r="O367">
            <v>1575300</v>
          </cell>
          <cell r="P367">
            <v>472590</v>
          </cell>
          <cell r="Q367">
            <v>0</v>
          </cell>
          <cell r="R367">
            <v>472590</v>
          </cell>
          <cell r="S367">
            <v>472590</v>
          </cell>
        </row>
        <row r="368">
          <cell r="B368" t="str">
            <v>066781</v>
          </cell>
          <cell r="C368" t="str">
            <v>Umej</v>
          </cell>
          <cell r="D368" t="str">
            <v>FRE</v>
          </cell>
          <cell r="E368" t="str">
            <v>Church (Government Assisted)</v>
          </cell>
          <cell r="F368" t="str">
            <v>Aneityum</v>
          </cell>
          <cell r="G368" t="str">
            <v>Tafea</v>
          </cell>
          <cell r="H368" t="str">
            <v>0085126001</v>
          </cell>
          <cell r="I368" t="str">
            <v>UMEJ PRIMARY SCHOOL</v>
          </cell>
          <cell r="J368" t="str">
            <v>PS</v>
          </cell>
          <cell r="K368" t="str">
            <v>No</v>
          </cell>
          <cell r="L368" t="str">
            <v xml:space="preserve">1 2 3 4 5 6 </v>
          </cell>
          <cell r="M368">
            <v>61</v>
          </cell>
          <cell r="N368">
            <v>8900</v>
          </cell>
          <cell r="O368">
            <v>542900</v>
          </cell>
          <cell r="P368">
            <v>162870</v>
          </cell>
          <cell r="Q368">
            <v>0</v>
          </cell>
          <cell r="R368">
            <v>162870</v>
          </cell>
          <cell r="S368">
            <v>162870</v>
          </cell>
        </row>
        <row r="369">
          <cell r="B369" t="str">
            <v>066382</v>
          </cell>
          <cell r="C369" t="str">
            <v>Umponielogi</v>
          </cell>
          <cell r="D369" t="str">
            <v>ENG</v>
          </cell>
          <cell r="E369" t="str">
            <v>Government of Vanuatu</v>
          </cell>
          <cell r="F369" t="str">
            <v>Erromango</v>
          </cell>
          <cell r="G369" t="str">
            <v>Tafea</v>
          </cell>
          <cell r="H369" t="str">
            <v>0084950001</v>
          </cell>
          <cell r="I369" t="str">
            <v>UMPONIELOGI PRIMARY SCHOOL</v>
          </cell>
          <cell r="J369" t="str">
            <v>PS</v>
          </cell>
          <cell r="K369" t="str">
            <v>No</v>
          </cell>
          <cell r="L369" t="str">
            <v xml:space="preserve">1 2 3 4 5 6 </v>
          </cell>
          <cell r="M369">
            <v>71</v>
          </cell>
          <cell r="N369">
            <v>8900</v>
          </cell>
          <cell r="O369">
            <v>631900</v>
          </cell>
          <cell r="P369">
            <v>189570</v>
          </cell>
          <cell r="Q369">
            <v>0</v>
          </cell>
          <cell r="R369">
            <v>189570</v>
          </cell>
          <cell r="S369">
            <v>189570</v>
          </cell>
        </row>
        <row r="370">
          <cell r="B370" t="str">
            <v>066483</v>
          </cell>
          <cell r="C370" t="str">
            <v>Yapilmai</v>
          </cell>
          <cell r="D370" t="str">
            <v>FRE</v>
          </cell>
          <cell r="E370" t="str">
            <v>Government of Vanuatu</v>
          </cell>
          <cell r="F370" t="str">
            <v>Tanna</v>
          </cell>
          <cell r="G370" t="str">
            <v>Tafea</v>
          </cell>
          <cell r="H370" t="str">
            <v>0084999001</v>
          </cell>
          <cell r="I370" t="str">
            <v>YAPILMAI PRIMARY SCHOOL</v>
          </cell>
          <cell r="J370" t="str">
            <v>PS</v>
          </cell>
          <cell r="K370" t="str">
            <v>No</v>
          </cell>
          <cell r="L370" t="str">
            <v xml:space="preserve">1 2 3 4 5 6 </v>
          </cell>
          <cell r="M370">
            <v>214</v>
          </cell>
          <cell r="N370">
            <v>8900</v>
          </cell>
          <cell r="O370">
            <v>1904600</v>
          </cell>
          <cell r="P370">
            <v>571380</v>
          </cell>
          <cell r="Q370">
            <v>0</v>
          </cell>
          <cell r="R370">
            <v>571380</v>
          </cell>
          <cell r="S370">
            <v>571380</v>
          </cell>
        </row>
        <row r="371">
          <cell r="B371" t="str">
            <v>022283</v>
          </cell>
          <cell r="C371" t="str">
            <v>Vusfongo Junior M.School</v>
          </cell>
          <cell r="D371" t="str">
            <v>ENG</v>
          </cell>
          <cell r="E371" t="str">
            <v>Church (Government Assisted)</v>
          </cell>
          <cell r="F371" t="str">
            <v>Santo</v>
          </cell>
          <cell r="G371" t="str">
            <v>Sanma</v>
          </cell>
          <cell r="H371" t="str">
            <v>0098407001</v>
          </cell>
          <cell r="I371" t="str">
            <v>VUSVONGO COMMUNITY PRIMARY SCHOOL</v>
          </cell>
          <cell r="J371" t="str">
            <v>PS</v>
          </cell>
          <cell r="K371" t="str">
            <v>No</v>
          </cell>
          <cell r="L371" t="str">
            <v xml:space="preserve">1 2 3 4 5 6 </v>
          </cell>
          <cell r="M371">
            <v>50</v>
          </cell>
          <cell r="N371">
            <v>8900</v>
          </cell>
          <cell r="O371">
            <v>445000</v>
          </cell>
          <cell r="P371">
            <v>133500</v>
          </cell>
          <cell r="Q371">
            <v>0</v>
          </cell>
          <cell r="R371">
            <v>133500</v>
          </cell>
          <cell r="S371">
            <v>133500</v>
          </cell>
        </row>
        <row r="372">
          <cell r="B372" t="str">
            <v>022244</v>
          </cell>
          <cell r="C372" t="str">
            <v>Vusiroro</v>
          </cell>
          <cell r="D372" t="str">
            <v>FRE</v>
          </cell>
          <cell r="E372" t="str">
            <v>Church (Government Assisted)</v>
          </cell>
          <cell r="F372" t="str">
            <v>Santo</v>
          </cell>
          <cell r="G372" t="str">
            <v>Sanma</v>
          </cell>
          <cell r="H372" t="str">
            <v>0084668001</v>
          </cell>
          <cell r="I372" t="str">
            <v>VUSIRORO PRIMARY SCHOOL</v>
          </cell>
          <cell r="J372" t="str">
            <v>PS</v>
          </cell>
          <cell r="K372" t="str">
            <v>No</v>
          </cell>
          <cell r="L372" t="str">
            <v xml:space="preserve">1 2 3 4 5 6 </v>
          </cell>
          <cell r="M372">
            <v>27</v>
          </cell>
          <cell r="N372">
            <v>8900</v>
          </cell>
          <cell r="O372">
            <v>240300</v>
          </cell>
          <cell r="P372">
            <v>72090</v>
          </cell>
          <cell r="Q372">
            <v>0</v>
          </cell>
          <cell r="R372">
            <v>72090</v>
          </cell>
          <cell r="S372">
            <v>72090</v>
          </cell>
        </row>
        <row r="373">
          <cell r="B373" t="str">
            <v>022278</v>
          </cell>
          <cell r="C373" t="str">
            <v>Winsao</v>
          </cell>
          <cell r="D373" t="str">
            <v>ENG</v>
          </cell>
          <cell r="E373" t="str">
            <v>Government of Vanuatu</v>
          </cell>
          <cell r="F373" t="str">
            <v>Santo</v>
          </cell>
          <cell r="G373" t="str">
            <v>Sanma</v>
          </cell>
          <cell r="H373" t="str">
            <v>0098397001</v>
          </cell>
          <cell r="I373" t="str">
            <v>WINSAO PRIMARY SCHOOL</v>
          </cell>
          <cell r="J373" t="str">
            <v>PS</v>
          </cell>
          <cell r="K373" t="str">
            <v>No</v>
          </cell>
          <cell r="L373" t="str">
            <v xml:space="preserve">1 2 3 4 5 6 </v>
          </cell>
          <cell r="M373">
            <v>32</v>
          </cell>
          <cell r="N373">
            <v>8900</v>
          </cell>
          <cell r="O373">
            <v>284800</v>
          </cell>
          <cell r="P373">
            <v>85440</v>
          </cell>
          <cell r="Q373">
            <v>0</v>
          </cell>
          <cell r="R373">
            <v>85440</v>
          </cell>
          <cell r="S373">
            <v>85440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ureen Paul" id="{2CB2095A-4ECC-4F4A-98B0-0E5565E48B7F}" userId="S-1-5-21-933659820-3050068811-1220990774-2727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89" dT="2024-04-06T21:29:53.64" personId="{2CB2095A-4ECC-4F4A-98B0-0E5565E48B7F}" id="{08C2ABC6-FA48-4E54-94E0-AE82F131A592}">
    <text>Over Payment for Port Vato French in 2023: VUV 711,110
-Pay now T2 2024-68,000vt
-Pay now T2 2024 from P.Vato Fre - 25,000vt
-O/S vuv 618,110vt</text>
  </threadedComment>
  <threadedComment ref="R190" dT="2024-04-06T21:29:53.64" personId="{2CB2095A-4ECC-4F4A-98B0-0E5565E48B7F}" id="{1EFB833D-5FF2-446E-9DD0-60E6C00088E5}">
    <text>Over Payment in 2023: VUV 711,110
-Pay now T2 2024-25,000vt
-Pay now T2 2024 from P.Vato Eng - 68,000vt
-O/S vuv 618,110vt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8330-FE90-4CAC-9BC5-05CBDA095C5D}">
  <dimension ref="A1:U334"/>
  <sheetViews>
    <sheetView tabSelected="1" topLeftCell="A315" workbookViewId="0">
      <selection activeCell="AB328" sqref="AB328"/>
    </sheetView>
  </sheetViews>
  <sheetFormatPr defaultRowHeight="15" x14ac:dyDescent="0.25"/>
  <cols>
    <col min="1" max="1" width="5.7109375" customWidth="1"/>
    <col min="2" max="2" width="16.7109375" style="1" customWidth="1"/>
    <col min="3" max="3" width="23" style="1" customWidth="1"/>
    <col min="4" max="4" width="10.140625" style="1" customWidth="1"/>
    <col min="5" max="5" width="12.7109375" style="1" customWidth="1"/>
    <col min="6" max="6" width="15" style="1" customWidth="1"/>
    <col min="7" max="7" width="16.7109375" style="1" customWidth="1"/>
    <col min="8" max="8" width="33.140625" style="1" customWidth="1"/>
    <col min="9" max="9" width="10.42578125" style="1" hidden="1" customWidth="1"/>
    <col min="10" max="10" width="12.7109375" style="1" hidden="1" customWidth="1"/>
    <col min="11" max="11" width="11.5703125" style="1" hidden="1" customWidth="1"/>
    <col min="12" max="13" width="10.7109375" style="1" hidden="1" customWidth="1"/>
    <col min="14" max="16" width="11.140625" style="1" hidden="1" customWidth="1"/>
    <col min="17" max="17" width="12" style="1" hidden="1" customWidth="1"/>
    <col min="18" max="19" width="13.7109375" style="1" hidden="1" customWidth="1"/>
    <col min="20" max="20" width="13.7109375" style="2" customWidth="1"/>
    <col min="21" max="21" width="18.85546875" customWidth="1"/>
  </cols>
  <sheetData>
    <row r="1" spans="1:21" ht="28.5" x14ac:dyDescent="0.25">
      <c r="C1" s="3" t="s">
        <v>2</v>
      </c>
    </row>
    <row r="2" spans="1:21" ht="60" x14ac:dyDescent="0.25">
      <c r="A2" s="35" t="s">
        <v>3</v>
      </c>
      <c r="B2" s="35" t="s">
        <v>4</v>
      </c>
      <c r="C2" s="35" t="s">
        <v>5</v>
      </c>
      <c r="D2" s="35" t="s">
        <v>6</v>
      </c>
      <c r="E2" s="35" t="s">
        <v>7</v>
      </c>
      <c r="F2" s="35" t="s">
        <v>8</v>
      </c>
      <c r="G2" s="35" t="s">
        <v>9</v>
      </c>
      <c r="H2" s="35" t="s">
        <v>10</v>
      </c>
      <c r="I2" s="35" t="s">
        <v>0</v>
      </c>
      <c r="J2" s="35" t="s">
        <v>11</v>
      </c>
      <c r="K2" s="35" t="s">
        <v>12</v>
      </c>
      <c r="L2" s="35" t="s">
        <v>13</v>
      </c>
      <c r="M2" s="35" t="s">
        <v>14</v>
      </c>
      <c r="N2" s="35" t="s">
        <v>15</v>
      </c>
      <c r="O2" s="35" t="s">
        <v>16</v>
      </c>
      <c r="P2" s="35" t="s">
        <v>17</v>
      </c>
      <c r="Q2" s="35" t="s">
        <v>18</v>
      </c>
      <c r="R2" s="35" t="s">
        <v>19</v>
      </c>
      <c r="S2" s="35" t="s">
        <v>20</v>
      </c>
      <c r="T2" s="35" t="s">
        <v>21</v>
      </c>
      <c r="U2" s="35" t="s">
        <v>22</v>
      </c>
    </row>
    <row r="3" spans="1:21" x14ac:dyDescent="0.25">
      <c r="A3">
        <v>1</v>
      </c>
      <c r="B3" s="32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1</v>
      </c>
      <c r="J3" s="5" t="s">
        <v>30</v>
      </c>
      <c r="K3" s="4" t="s">
        <v>31</v>
      </c>
      <c r="L3" s="6">
        <v>96</v>
      </c>
      <c r="M3" s="7">
        <v>8900</v>
      </c>
      <c r="N3" s="8">
        <v>854400</v>
      </c>
      <c r="O3" s="8">
        <f>VLOOKUP(B3,'[1]Tranche 1 Actual 2024'!$B$12:$S$373,18,FALSE)</f>
        <v>256320</v>
      </c>
      <c r="P3" s="8"/>
      <c r="Q3" s="8">
        <f t="shared" ref="Q3:Q66" si="0">N3*30%</f>
        <v>256320</v>
      </c>
      <c r="R3" s="8">
        <v>0</v>
      </c>
      <c r="S3" s="8">
        <f t="shared" ref="S3:S66" si="1">P3+Q3-R3</f>
        <v>256320</v>
      </c>
      <c r="T3" s="9">
        <f t="shared" ref="T3:T66" si="2">IF(S3&gt;=0,S3,0)</f>
        <v>256320</v>
      </c>
      <c r="U3" s="10" t="s">
        <v>32</v>
      </c>
    </row>
    <row r="4" spans="1:21" x14ac:dyDescent="0.25">
      <c r="A4">
        <v>2</v>
      </c>
      <c r="B4" s="32" t="s">
        <v>33</v>
      </c>
      <c r="C4" s="4" t="s">
        <v>34</v>
      </c>
      <c r="D4" s="4" t="s">
        <v>25</v>
      </c>
      <c r="E4" s="4" t="s">
        <v>35</v>
      </c>
      <c r="F4" s="4" t="s">
        <v>27</v>
      </c>
      <c r="G4" s="4" t="s">
        <v>36</v>
      </c>
      <c r="H4" s="4" t="s">
        <v>37</v>
      </c>
      <c r="I4" s="4" t="s">
        <v>1</v>
      </c>
      <c r="J4" s="5" t="s">
        <v>30</v>
      </c>
      <c r="K4" s="4" t="s">
        <v>31</v>
      </c>
      <c r="L4" s="6">
        <v>159</v>
      </c>
      <c r="M4" s="7">
        <v>8900</v>
      </c>
      <c r="N4" s="8">
        <v>1415100</v>
      </c>
      <c r="O4" s="8">
        <f>VLOOKUP(B4,'[1]Tranche 1 Actual 2024'!$B$12:$S$373,18,FALSE)</f>
        <v>424530</v>
      </c>
      <c r="P4" s="8"/>
      <c r="Q4" s="8">
        <f t="shared" si="0"/>
        <v>424530</v>
      </c>
      <c r="R4" s="8">
        <v>0</v>
      </c>
      <c r="S4" s="8">
        <f t="shared" si="1"/>
        <v>424530</v>
      </c>
      <c r="T4" s="9">
        <f t="shared" si="2"/>
        <v>424530</v>
      </c>
      <c r="U4" s="10" t="s">
        <v>32</v>
      </c>
    </row>
    <row r="5" spans="1:21" x14ac:dyDescent="0.25">
      <c r="A5">
        <v>3</v>
      </c>
      <c r="B5" s="32" t="s">
        <v>38</v>
      </c>
      <c r="C5" s="4" t="s">
        <v>39</v>
      </c>
      <c r="D5" s="4" t="s">
        <v>40</v>
      </c>
      <c r="E5" s="4" t="s">
        <v>41</v>
      </c>
      <c r="F5" s="4" t="s">
        <v>27</v>
      </c>
      <c r="G5" s="4" t="s">
        <v>42</v>
      </c>
      <c r="H5" s="4" t="s">
        <v>43</v>
      </c>
      <c r="I5" s="4" t="s">
        <v>1</v>
      </c>
      <c r="J5" s="5" t="s">
        <v>30</v>
      </c>
      <c r="K5" s="4" t="s">
        <v>31</v>
      </c>
      <c r="L5" s="6">
        <v>50</v>
      </c>
      <c r="M5" s="7">
        <v>8900</v>
      </c>
      <c r="N5" s="8">
        <v>445000</v>
      </c>
      <c r="O5" s="8">
        <f>VLOOKUP(B5,'[1]Tranche 1 Actual 2024'!$B$12:$S$373,18,FALSE)</f>
        <v>133500</v>
      </c>
      <c r="P5" s="8"/>
      <c r="Q5" s="8">
        <f t="shared" si="0"/>
        <v>133500</v>
      </c>
      <c r="R5" s="8">
        <v>0</v>
      </c>
      <c r="S5" s="8">
        <f t="shared" si="1"/>
        <v>133500</v>
      </c>
      <c r="T5" s="9">
        <f t="shared" si="2"/>
        <v>133500</v>
      </c>
      <c r="U5" s="10" t="s">
        <v>32</v>
      </c>
    </row>
    <row r="6" spans="1:21" x14ac:dyDescent="0.25">
      <c r="A6">
        <v>4</v>
      </c>
      <c r="B6" s="32" t="s">
        <v>44</v>
      </c>
      <c r="C6" s="4" t="s">
        <v>45</v>
      </c>
      <c r="D6" s="4" t="s">
        <v>25</v>
      </c>
      <c r="E6" s="4" t="s">
        <v>46</v>
      </c>
      <c r="F6" s="4" t="s">
        <v>27</v>
      </c>
      <c r="G6" s="4" t="s">
        <v>47</v>
      </c>
      <c r="H6" s="4" t="s">
        <v>48</v>
      </c>
      <c r="I6" s="4" t="s">
        <v>1</v>
      </c>
      <c r="J6" s="5" t="s">
        <v>30</v>
      </c>
      <c r="K6" s="4" t="s">
        <v>49</v>
      </c>
      <c r="L6" s="6">
        <v>63</v>
      </c>
      <c r="M6" s="7">
        <v>8900</v>
      </c>
      <c r="N6" s="8">
        <v>560700</v>
      </c>
      <c r="O6" s="8">
        <f>VLOOKUP(B6,'[1]Tranche 1 Actual 2024'!$B$12:$S$373,18,FALSE)</f>
        <v>168210</v>
      </c>
      <c r="P6" s="8"/>
      <c r="Q6" s="8">
        <f t="shared" si="0"/>
        <v>168210</v>
      </c>
      <c r="R6" s="8">
        <v>0</v>
      </c>
      <c r="S6" s="8">
        <f t="shared" si="1"/>
        <v>168210</v>
      </c>
      <c r="T6" s="9">
        <f t="shared" si="2"/>
        <v>168210</v>
      </c>
      <c r="U6" s="10" t="s">
        <v>32</v>
      </c>
    </row>
    <row r="7" spans="1:21" x14ac:dyDescent="0.25">
      <c r="A7">
        <v>5</v>
      </c>
      <c r="B7" s="32" t="s">
        <v>50</v>
      </c>
      <c r="C7" s="4" t="s">
        <v>51</v>
      </c>
      <c r="D7" s="4" t="s">
        <v>25</v>
      </c>
      <c r="E7" s="4" t="s">
        <v>52</v>
      </c>
      <c r="F7" s="4" t="s">
        <v>27</v>
      </c>
      <c r="G7" s="4" t="s">
        <v>53</v>
      </c>
      <c r="H7" s="4" t="s">
        <v>54</v>
      </c>
      <c r="I7" s="4" t="s">
        <v>1</v>
      </c>
      <c r="J7" s="5" t="s">
        <v>30</v>
      </c>
      <c r="K7" s="4" t="s">
        <v>49</v>
      </c>
      <c r="L7" s="6">
        <v>167</v>
      </c>
      <c r="M7" s="7">
        <v>8900</v>
      </c>
      <c r="N7" s="8">
        <v>1486300</v>
      </c>
      <c r="O7" s="8">
        <f>VLOOKUP(B7,'[1]Tranche 1 Actual 2024'!$B$12:$S$373,18,FALSE)</f>
        <v>445890</v>
      </c>
      <c r="P7" s="8"/>
      <c r="Q7" s="8">
        <f t="shared" si="0"/>
        <v>445890</v>
      </c>
      <c r="R7" s="8">
        <v>0</v>
      </c>
      <c r="S7" s="8">
        <f t="shared" si="1"/>
        <v>445890</v>
      </c>
      <c r="T7" s="9">
        <f t="shared" si="2"/>
        <v>445890</v>
      </c>
      <c r="U7" s="10" t="s">
        <v>32</v>
      </c>
    </row>
    <row r="8" spans="1:21" x14ac:dyDescent="0.25">
      <c r="A8">
        <v>6</v>
      </c>
      <c r="B8" s="32" t="s">
        <v>55</v>
      </c>
      <c r="C8" s="4" t="s">
        <v>56</v>
      </c>
      <c r="D8" s="4" t="s">
        <v>25</v>
      </c>
      <c r="E8" s="4" t="s">
        <v>35</v>
      </c>
      <c r="F8" s="4" t="s">
        <v>27</v>
      </c>
      <c r="G8" s="4" t="s">
        <v>57</v>
      </c>
      <c r="H8" s="4" t="s">
        <v>58</v>
      </c>
      <c r="I8" s="4" t="s">
        <v>1</v>
      </c>
      <c r="J8" s="5" t="s">
        <v>30</v>
      </c>
      <c r="K8" s="4" t="s">
        <v>31</v>
      </c>
      <c r="L8" s="6">
        <v>55</v>
      </c>
      <c r="M8" s="7">
        <v>8900</v>
      </c>
      <c r="N8" s="8">
        <v>489500</v>
      </c>
      <c r="O8" s="8">
        <f>VLOOKUP(B8,'[1]Tranche 1 Actual 2024'!$B$12:$S$373,18,FALSE)</f>
        <v>146850</v>
      </c>
      <c r="P8" s="8"/>
      <c r="Q8" s="8">
        <f t="shared" si="0"/>
        <v>146850</v>
      </c>
      <c r="R8" s="8">
        <v>0</v>
      </c>
      <c r="S8" s="8">
        <f t="shared" si="1"/>
        <v>146850</v>
      </c>
      <c r="T8" s="9">
        <f t="shared" si="2"/>
        <v>146850</v>
      </c>
      <c r="U8" s="10" t="s">
        <v>32</v>
      </c>
    </row>
    <row r="9" spans="1:21" x14ac:dyDescent="0.25">
      <c r="A9">
        <v>7</v>
      </c>
      <c r="B9" s="32" t="s">
        <v>59</v>
      </c>
      <c r="C9" s="4" t="s">
        <v>60</v>
      </c>
      <c r="D9" s="4" t="s">
        <v>25</v>
      </c>
      <c r="E9" s="4" t="s">
        <v>61</v>
      </c>
      <c r="F9" s="4" t="s">
        <v>27</v>
      </c>
      <c r="G9" s="4" t="s">
        <v>62</v>
      </c>
      <c r="H9" s="4" t="s">
        <v>63</v>
      </c>
      <c r="I9" s="4" t="s">
        <v>1</v>
      </c>
      <c r="J9" s="5" t="s">
        <v>30</v>
      </c>
      <c r="K9" s="4" t="s">
        <v>31</v>
      </c>
      <c r="L9" s="6">
        <v>37</v>
      </c>
      <c r="M9" s="7">
        <v>8900</v>
      </c>
      <c r="N9" s="8">
        <v>329300</v>
      </c>
      <c r="O9" s="8">
        <f>VLOOKUP(B9,'[1]Tranche 1 Actual 2024'!$B$12:$S$373,18,FALSE)</f>
        <v>98790</v>
      </c>
      <c r="P9" s="8"/>
      <c r="Q9" s="8">
        <f t="shared" si="0"/>
        <v>98790</v>
      </c>
      <c r="R9" s="8">
        <v>0</v>
      </c>
      <c r="S9" s="8">
        <f t="shared" si="1"/>
        <v>98790</v>
      </c>
      <c r="T9" s="9">
        <f t="shared" si="2"/>
        <v>98790</v>
      </c>
      <c r="U9" s="10" t="s">
        <v>32</v>
      </c>
    </row>
    <row r="10" spans="1:21" x14ac:dyDescent="0.25">
      <c r="A10">
        <v>8</v>
      </c>
      <c r="B10" s="32" t="s">
        <v>64</v>
      </c>
      <c r="C10" s="4" t="s">
        <v>65</v>
      </c>
      <c r="D10" s="4" t="s">
        <v>25</v>
      </c>
      <c r="E10" s="4" t="s">
        <v>61</v>
      </c>
      <c r="F10" s="4" t="s">
        <v>27</v>
      </c>
      <c r="G10" s="4" t="s">
        <v>66</v>
      </c>
      <c r="H10" s="4" t="s">
        <v>67</v>
      </c>
      <c r="I10" s="4" t="s">
        <v>1</v>
      </c>
      <c r="J10" s="5" t="s">
        <v>30</v>
      </c>
      <c r="K10" s="4" t="s">
        <v>31</v>
      </c>
      <c r="L10" s="6">
        <v>44</v>
      </c>
      <c r="M10" s="7">
        <v>8900</v>
      </c>
      <c r="N10" s="8">
        <v>391600</v>
      </c>
      <c r="O10" s="8">
        <f>VLOOKUP(B10,'[1]Tranche 1 Actual 2024'!$B$12:$S$373,18,FALSE)</f>
        <v>117480</v>
      </c>
      <c r="P10" s="8"/>
      <c r="Q10" s="8">
        <f t="shared" si="0"/>
        <v>117480</v>
      </c>
      <c r="R10" s="8">
        <v>0</v>
      </c>
      <c r="S10" s="8">
        <f t="shared" si="1"/>
        <v>117480</v>
      </c>
      <c r="T10" s="9">
        <f t="shared" si="2"/>
        <v>117480</v>
      </c>
      <c r="U10" s="10" t="s">
        <v>32</v>
      </c>
    </row>
    <row r="11" spans="1:21" x14ac:dyDescent="0.25">
      <c r="A11">
        <v>9</v>
      </c>
      <c r="B11" s="32" t="s">
        <v>68</v>
      </c>
      <c r="C11" s="4" t="s">
        <v>69</v>
      </c>
      <c r="D11" s="4" t="s">
        <v>25</v>
      </c>
      <c r="E11" s="4" t="s">
        <v>35</v>
      </c>
      <c r="F11" s="4" t="s">
        <v>27</v>
      </c>
      <c r="G11" s="4" t="s">
        <v>70</v>
      </c>
      <c r="H11" s="4" t="s">
        <v>71</v>
      </c>
      <c r="I11" s="4" t="s">
        <v>1</v>
      </c>
      <c r="J11" s="5" t="s">
        <v>30</v>
      </c>
      <c r="K11" s="4" t="s">
        <v>31</v>
      </c>
      <c r="L11" s="6">
        <v>65</v>
      </c>
      <c r="M11" s="7">
        <v>8900</v>
      </c>
      <c r="N11" s="8">
        <v>578500</v>
      </c>
      <c r="O11" s="8">
        <f>VLOOKUP(B11,'[1]Tranche 1 Actual 2024'!$B$12:$S$373,18,FALSE)</f>
        <v>173550</v>
      </c>
      <c r="P11" s="8"/>
      <c r="Q11" s="8">
        <f t="shared" si="0"/>
        <v>173550</v>
      </c>
      <c r="R11" s="8">
        <v>0</v>
      </c>
      <c r="S11" s="8">
        <f t="shared" si="1"/>
        <v>173550</v>
      </c>
      <c r="T11" s="9">
        <f t="shared" si="2"/>
        <v>173550</v>
      </c>
      <c r="U11" s="10" t="s">
        <v>32</v>
      </c>
    </row>
    <row r="12" spans="1:21" x14ac:dyDescent="0.25">
      <c r="A12">
        <v>10</v>
      </c>
      <c r="B12" s="32" t="s">
        <v>72</v>
      </c>
      <c r="C12" s="4" t="s">
        <v>73</v>
      </c>
      <c r="D12" s="4" t="s">
        <v>25</v>
      </c>
      <c r="E12" s="4" t="s">
        <v>41</v>
      </c>
      <c r="F12" s="4" t="s">
        <v>27</v>
      </c>
      <c r="G12" s="4" t="s">
        <v>74</v>
      </c>
      <c r="H12" s="4" t="s">
        <v>75</v>
      </c>
      <c r="I12" s="4" t="s">
        <v>1</v>
      </c>
      <c r="J12" s="5" t="s">
        <v>30</v>
      </c>
      <c r="K12" s="4" t="s">
        <v>31</v>
      </c>
      <c r="L12" s="6">
        <v>37</v>
      </c>
      <c r="M12" s="7">
        <v>8900</v>
      </c>
      <c r="N12" s="8">
        <v>329300</v>
      </c>
      <c r="O12" s="8">
        <f>VLOOKUP(B12,'[1]Tranche 1 Actual 2024'!$B$12:$S$373,18,FALSE)</f>
        <v>98790</v>
      </c>
      <c r="P12" s="8"/>
      <c r="Q12" s="8">
        <f t="shared" si="0"/>
        <v>98790</v>
      </c>
      <c r="R12" s="8">
        <v>0</v>
      </c>
      <c r="S12" s="8">
        <f t="shared" si="1"/>
        <v>98790</v>
      </c>
      <c r="T12" s="9">
        <f t="shared" si="2"/>
        <v>98790</v>
      </c>
      <c r="U12" s="10" t="s">
        <v>32</v>
      </c>
    </row>
    <row r="13" spans="1:21" x14ac:dyDescent="0.25">
      <c r="A13">
        <v>11</v>
      </c>
      <c r="B13" s="32" t="s">
        <v>76</v>
      </c>
      <c r="C13" s="4" t="s">
        <v>77</v>
      </c>
      <c r="D13" s="4" t="s">
        <v>25</v>
      </c>
      <c r="E13" s="4" t="s">
        <v>78</v>
      </c>
      <c r="F13" s="4" t="s">
        <v>27</v>
      </c>
      <c r="G13" s="4" t="s">
        <v>79</v>
      </c>
      <c r="H13" s="4" t="s">
        <v>80</v>
      </c>
      <c r="I13" s="4" t="s">
        <v>1</v>
      </c>
      <c r="J13" s="5" t="s">
        <v>30</v>
      </c>
      <c r="K13" s="4" t="s">
        <v>31</v>
      </c>
      <c r="L13" s="6">
        <v>190</v>
      </c>
      <c r="M13" s="7">
        <v>8900</v>
      </c>
      <c r="N13" s="8">
        <v>1691000</v>
      </c>
      <c r="O13" s="8">
        <f>VLOOKUP(B13,'[1]Tranche 1 Actual 2024'!$B$12:$S$373,18,FALSE)</f>
        <v>507300</v>
      </c>
      <c r="P13" s="8"/>
      <c r="Q13" s="8">
        <f t="shared" si="0"/>
        <v>507300</v>
      </c>
      <c r="R13" s="8">
        <v>0</v>
      </c>
      <c r="S13" s="8">
        <f t="shared" si="1"/>
        <v>507300</v>
      </c>
      <c r="T13" s="9">
        <f t="shared" si="2"/>
        <v>507300</v>
      </c>
      <c r="U13" s="10" t="s">
        <v>32</v>
      </c>
    </row>
    <row r="14" spans="1:21" x14ac:dyDescent="0.25">
      <c r="A14">
        <v>12</v>
      </c>
      <c r="B14" s="32" t="s">
        <v>81</v>
      </c>
      <c r="C14" s="4" t="s">
        <v>82</v>
      </c>
      <c r="D14" s="4" t="s">
        <v>25</v>
      </c>
      <c r="E14" s="4" t="s">
        <v>83</v>
      </c>
      <c r="F14" s="4" t="s">
        <v>84</v>
      </c>
      <c r="G14" s="4" t="s">
        <v>85</v>
      </c>
      <c r="H14" s="4" t="s">
        <v>86</v>
      </c>
      <c r="I14" s="4" t="s">
        <v>1</v>
      </c>
      <c r="J14" s="5" t="s">
        <v>30</v>
      </c>
      <c r="K14" s="4" t="s">
        <v>31</v>
      </c>
      <c r="L14" s="6">
        <v>65</v>
      </c>
      <c r="M14" s="7">
        <v>8900</v>
      </c>
      <c r="N14" s="8">
        <v>578500</v>
      </c>
      <c r="O14" s="8">
        <f>VLOOKUP(B14,'[1]Tranche 1 Actual 2024'!$B$12:$S$373,18,FALSE)</f>
        <v>173550</v>
      </c>
      <c r="P14" s="8"/>
      <c r="Q14" s="8">
        <f t="shared" si="0"/>
        <v>173550</v>
      </c>
      <c r="R14" s="8">
        <v>0</v>
      </c>
      <c r="S14" s="8">
        <f t="shared" si="1"/>
        <v>173550</v>
      </c>
      <c r="T14" s="9">
        <f t="shared" si="2"/>
        <v>173550</v>
      </c>
      <c r="U14" s="10" t="s">
        <v>32</v>
      </c>
    </row>
    <row r="15" spans="1:21" x14ac:dyDescent="0.25">
      <c r="A15">
        <v>13</v>
      </c>
      <c r="B15" s="32" t="s">
        <v>87</v>
      </c>
      <c r="C15" s="4" t="s">
        <v>88</v>
      </c>
      <c r="D15" s="4" t="s">
        <v>25</v>
      </c>
      <c r="E15" s="4" t="s">
        <v>83</v>
      </c>
      <c r="F15" s="4" t="s">
        <v>84</v>
      </c>
      <c r="G15" s="4" t="s">
        <v>89</v>
      </c>
      <c r="H15" s="4" t="s">
        <v>90</v>
      </c>
      <c r="I15" s="4" t="s">
        <v>1</v>
      </c>
      <c r="J15" s="5" t="s">
        <v>30</v>
      </c>
      <c r="K15" s="4" t="s">
        <v>49</v>
      </c>
      <c r="L15" s="6">
        <v>82</v>
      </c>
      <c r="M15" s="7">
        <v>8900</v>
      </c>
      <c r="N15" s="8">
        <v>729800</v>
      </c>
      <c r="O15" s="8">
        <f>VLOOKUP(B15,'[1]Tranche 1 Actual 2024'!$B$12:$S$373,18,FALSE)</f>
        <v>218940</v>
      </c>
      <c r="P15" s="8"/>
      <c r="Q15" s="8">
        <f t="shared" si="0"/>
        <v>218940</v>
      </c>
      <c r="R15" s="8">
        <v>0</v>
      </c>
      <c r="S15" s="8">
        <f t="shared" si="1"/>
        <v>218940</v>
      </c>
      <c r="T15" s="9">
        <f t="shared" si="2"/>
        <v>218940</v>
      </c>
      <c r="U15" s="10" t="s">
        <v>32</v>
      </c>
    </row>
    <row r="16" spans="1:21" x14ac:dyDescent="0.25">
      <c r="A16">
        <v>14</v>
      </c>
      <c r="B16" s="32" t="s">
        <v>91</v>
      </c>
      <c r="C16" s="4" t="s">
        <v>92</v>
      </c>
      <c r="D16" s="4" t="s">
        <v>40</v>
      </c>
      <c r="E16" s="4" t="s">
        <v>83</v>
      </c>
      <c r="F16" s="4" t="s">
        <v>84</v>
      </c>
      <c r="G16" s="4" t="s">
        <v>93</v>
      </c>
      <c r="H16" s="4" t="s">
        <v>94</v>
      </c>
      <c r="I16" s="4" t="s">
        <v>1</v>
      </c>
      <c r="J16" s="5" t="s">
        <v>30</v>
      </c>
      <c r="K16" s="4" t="s">
        <v>31</v>
      </c>
      <c r="L16" s="6">
        <v>29</v>
      </c>
      <c r="M16" s="7">
        <v>8900</v>
      </c>
      <c r="N16" s="8">
        <v>258100</v>
      </c>
      <c r="O16" s="8">
        <f>VLOOKUP(B16,'[1]Tranche 1 Actual 2024'!$B$12:$S$373,18,FALSE)</f>
        <v>77430</v>
      </c>
      <c r="P16" s="8"/>
      <c r="Q16" s="8">
        <f t="shared" si="0"/>
        <v>77430</v>
      </c>
      <c r="R16" s="8">
        <v>0</v>
      </c>
      <c r="S16" s="8">
        <f t="shared" si="1"/>
        <v>77430</v>
      </c>
      <c r="T16" s="9">
        <f t="shared" si="2"/>
        <v>77430</v>
      </c>
      <c r="U16" s="10" t="s">
        <v>32</v>
      </c>
    </row>
    <row r="17" spans="1:21" x14ac:dyDescent="0.25">
      <c r="A17">
        <v>15</v>
      </c>
      <c r="B17" s="32" t="s">
        <v>95</v>
      </c>
      <c r="C17" s="4" t="s">
        <v>96</v>
      </c>
      <c r="D17" s="4" t="s">
        <v>25</v>
      </c>
      <c r="E17" s="4" t="s">
        <v>83</v>
      </c>
      <c r="F17" s="4" t="s">
        <v>84</v>
      </c>
      <c r="G17" s="4" t="s">
        <v>97</v>
      </c>
      <c r="H17" s="4" t="s">
        <v>98</v>
      </c>
      <c r="I17" s="4" t="s">
        <v>1</v>
      </c>
      <c r="J17" s="5" t="s">
        <v>30</v>
      </c>
      <c r="K17" s="4" t="s">
        <v>49</v>
      </c>
      <c r="L17" s="6">
        <v>150</v>
      </c>
      <c r="M17" s="7">
        <v>8900</v>
      </c>
      <c r="N17" s="8">
        <v>1335000</v>
      </c>
      <c r="O17" s="8">
        <f>VLOOKUP(B17,'[1]Tranche 1 Actual 2024'!$B$12:$S$373,18,FALSE)</f>
        <v>400500</v>
      </c>
      <c r="P17" s="8"/>
      <c r="Q17" s="8">
        <f t="shared" si="0"/>
        <v>400500</v>
      </c>
      <c r="R17" s="8">
        <v>0</v>
      </c>
      <c r="S17" s="8">
        <f t="shared" si="1"/>
        <v>400500</v>
      </c>
      <c r="T17" s="9">
        <f t="shared" si="2"/>
        <v>400500</v>
      </c>
      <c r="U17" s="10" t="s">
        <v>32</v>
      </c>
    </row>
    <row r="18" spans="1:21" x14ac:dyDescent="0.25">
      <c r="A18">
        <v>16</v>
      </c>
      <c r="B18" s="32" t="s">
        <v>99</v>
      </c>
      <c r="C18" s="4" t="s">
        <v>100</v>
      </c>
      <c r="D18" s="4" t="s">
        <v>25</v>
      </c>
      <c r="E18" s="4" t="s">
        <v>101</v>
      </c>
      <c r="F18" s="4" t="s">
        <v>84</v>
      </c>
      <c r="G18" s="4" t="s">
        <v>102</v>
      </c>
      <c r="H18" s="4" t="s">
        <v>103</v>
      </c>
      <c r="I18" s="4" t="s">
        <v>1</v>
      </c>
      <c r="J18" s="5" t="s">
        <v>30</v>
      </c>
      <c r="K18" s="4" t="s">
        <v>31</v>
      </c>
      <c r="L18" s="6">
        <v>129</v>
      </c>
      <c r="M18" s="7">
        <v>8900</v>
      </c>
      <c r="N18" s="8">
        <v>1148100</v>
      </c>
      <c r="O18" s="8">
        <f>VLOOKUP(B18,'[1]Tranche 1 Actual 2024'!$B$12:$S$373,18,FALSE)</f>
        <v>344430</v>
      </c>
      <c r="P18" s="8"/>
      <c r="Q18" s="8">
        <f t="shared" si="0"/>
        <v>344430</v>
      </c>
      <c r="R18" s="8">
        <v>0</v>
      </c>
      <c r="S18" s="8">
        <f t="shared" si="1"/>
        <v>344430</v>
      </c>
      <c r="T18" s="9">
        <f t="shared" si="2"/>
        <v>344430</v>
      </c>
      <c r="U18" s="10" t="s">
        <v>32</v>
      </c>
    </row>
    <row r="19" spans="1:21" x14ac:dyDescent="0.25">
      <c r="A19">
        <v>17</v>
      </c>
      <c r="B19" s="32" t="s">
        <v>104</v>
      </c>
      <c r="C19" s="4" t="s">
        <v>105</v>
      </c>
      <c r="D19" s="4" t="s">
        <v>25</v>
      </c>
      <c r="E19" s="4" t="s">
        <v>83</v>
      </c>
      <c r="F19" s="4" t="s">
        <v>84</v>
      </c>
      <c r="G19" s="4" t="s">
        <v>106</v>
      </c>
      <c r="H19" s="4" t="s">
        <v>107</v>
      </c>
      <c r="I19" s="4" t="s">
        <v>1</v>
      </c>
      <c r="J19" s="5" t="s">
        <v>30</v>
      </c>
      <c r="K19" s="4" t="s">
        <v>31</v>
      </c>
      <c r="L19" s="6">
        <v>119</v>
      </c>
      <c r="M19" s="7">
        <v>8900</v>
      </c>
      <c r="N19" s="8">
        <v>1059100</v>
      </c>
      <c r="O19" s="8">
        <f>VLOOKUP(B19,'[1]Tranche 1 Actual 2024'!$B$12:$S$373,18,FALSE)</f>
        <v>317730</v>
      </c>
      <c r="P19" s="8"/>
      <c r="Q19" s="8">
        <f t="shared" si="0"/>
        <v>317730</v>
      </c>
      <c r="R19" s="8">
        <v>0</v>
      </c>
      <c r="S19" s="8">
        <f t="shared" si="1"/>
        <v>317730</v>
      </c>
      <c r="T19" s="9">
        <f t="shared" si="2"/>
        <v>317730</v>
      </c>
      <c r="U19" s="10" t="s">
        <v>32</v>
      </c>
    </row>
    <row r="20" spans="1:21" x14ac:dyDescent="0.25">
      <c r="A20">
        <v>18</v>
      </c>
      <c r="B20" s="32" t="s">
        <v>108</v>
      </c>
      <c r="C20" s="4" t="s">
        <v>109</v>
      </c>
      <c r="D20" s="4" t="s">
        <v>25</v>
      </c>
      <c r="E20" s="4" t="s">
        <v>101</v>
      </c>
      <c r="F20" s="4" t="s">
        <v>84</v>
      </c>
      <c r="G20" s="4" t="s">
        <v>110</v>
      </c>
      <c r="H20" s="4" t="s">
        <v>111</v>
      </c>
      <c r="I20" s="4" t="s">
        <v>1</v>
      </c>
      <c r="J20" s="5" t="s">
        <v>30</v>
      </c>
      <c r="K20" s="4" t="s">
        <v>49</v>
      </c>
      <c r="L20" s="6">
        <v>556</v>
      </c>
      <c r="M20" s="7">
        <v>8900</v>
      </c>
      <c r="N20" s="8">
        <v>4948400</v>
      </c>
      <c r="O20" s="8">
        <f>VLOOKUP(B20,'[1]Tranche 1 Actual 2024'!$B$12:$S$373,18,FALSE)</f>
        <v>1484520</v>
      </c>
      <c r="P20" s="8"/>
      <c r="Q20" s="8">
        <f t="shared" si="0"/>
        <v>1484520</v>
      </c>
      <c r="R20" s="8">
        <v>0</v>
      </c>
      <c r="S20" s="8">
        <f t="shared" si="1"/>
        <v>1484520</v>
      </c>
      <c r="T20" s="9">
        <f t="shared" si="2"/>
        <v>1484520</v>
      </c>
      <c r="U20" s="10" t="s">
        <v>32</v>
      </c>
    </row>
    <row r="21" spans="1:21" x14ac:dyDescent="0.25">
      <c r="A21">
        <v>19</v>
      </c>
      <c r="B21" s="32" t="s">
        <v>112</v>
      </c>
      <c r="C21" s="4" t="s">
        <v>113</v>
      </c>
      <c r="D21" s="4" t="s">
        <v>25</v>
      </c>
      <c r="E21" s="4" t="s">
        <v>101</v>
      </c>
      <c r="F21" s="4" t="s">
        <v>84</v>
      </c>
      <c r="G21" s="4" t="s">
        <v>114</v>
      </c>
      <c r="H21" s="4"/>
      <c r="I21" s="4" t="s">
        <v>1</v>
      </c>
      <c r="J21" s="5" t="s">
        <v>30</v>
      </c>
      <c r="K21" s="4" t="s">
        <v>31</v>
      </c>
      <c r="L21" s="6">
        <v>74</v>
      </c>
      <c r="M21" s="7">
        <v>8900</v>
      </c>
      <c r="N21" s="8">
        <v>658600</v>
      </c>
      <c r="O21" s="8">
        <f>VLOOKUP(B21,'[1]Tranche 1 Actual 2024'!$B$12:$S$373,18,FALSE)</f>
        <v>197580</v>
      </c>
      <c r="P21" s="8"/>
      <c r="Q21" s="8">
        <f t="shared" si="0"/>
        <v>197580</v>
      </c>
      <c r="R21" s="8">
        <v>0</v>
      </c>
      <c r="S21" s="8">
        <f t="shared" si="1"/>
        <v>197580</v>
      </c>
      <c r="T21" s="9">
        <f t="shared" si="2"/>
        <v>197580</v>
      </c>
      <c r="U21" s="10" t="s">
        <v>32</v>
      </c>
    </row>
    <row r="22" spans="1:21" x14ac:dyDescent="0.25">
      <c r="A22">
        <v>20</v>
      </c>
      <c r="B22" s="32" t="s">
        <v>115</v>
      </c>
      <c r="C22" s="4" t="s">
        <v>116</v>
      </c>
      <c r="D22" s="4" t="s">
        <v>25</v>
      </c>
      <c r="E22" s="4" t="s">
        <v>117</v>
      </c>
      <c r="F22" s="4" t="s">
        <v>84</v>
      </c>
      <c r="G22" s="4" t="s">
        <v>118</v>
      </c>
      <c r="H22" s="4" t="s">
        <v>119</v>
      </c>
      <c r="I22" s="4" t="s">
        <v>1</v>
      </c>
      <c r="J22" s="5" t="s">
        <v>30</v>
      </c>
      <c r="K22" s="4" t="s">
        <v>31</v>
      </c>
      <c r="L22" s="6">
        <v>51</v>
      </c>
      <c r="M22" s="7">
        <v>8900</v>
      </c>
      <c r="N22" s="8">
        <v>453900</v>
      </c>
      <c r="O22" s="8">
        <f>VLOOKUP(B22,'[1]Tranche 1 Actual 2024'!$B$12:$S$373,18,FALSE)</f>
        <v>136170</v>
      </c>
      <c r="P22" s="8"/>
      <c r="Q22" s="8">
        <f t="shared" si="0"/>
        <v>136170</v>
      </c>
      <c r="R22" s="8">
        <v>0</v>
      </c>
      <c r="S22" s="8">
        <f t="shared" si="1"/>
        <v>136170</v>
      </c>
      <c r="T22" s="9">
        <f t="shared" si="2"/>
        <v>136170</v>
      </c>
      <c r="U22" s="10" t="s">
        <v>32</v>
      </c>
    </row>
    <row r="23" spans="1:21" x14ac:dyDescent="0.25">
      <c r="A23">
        <v>21</v>
      </c>
      <c r="B23" s="32" t="s">
        <v>120</v>
      </c>
      <c r="C23" s="4" t="s">
        <v>121</v>
      </c>
      <c r="D23" s="4" t="s">
        <v>25</v>
      </c>
      <c r="E23" s="4" t="s">
        <v>101</v>
      </c>
      <c r="F23" s="4" t="s">
        <v>84</v>
      </c>
      <c r="G23" s="4" t="s">
        <v>122</v>
      </c>
      <c r="H23" s="4" t="s">
        <v>123</v>
      </c>
      <c r="I23" s="4" t="s">
        <v>1</v>
      </c>
      <c r="J23" s="5" t="s">
        <v>30</v>
      </c>
      <c r="K23" s="4" t="s">
        <v>31</v>
      </c>
      <c r="L23" s="6">
        <v>218</v>
      </c>
      <c r="M23" s="7">
        <v>8900</v>
      </c>
      <c r="N23" s="8">
        <v>1940200</v>
      </c>
      <c r="O23" s="8">
        <f>VLOOKUP(B23,'[1]Tranche 1 Actual 2024'!$B$12:$S$373,18,FALSE)</f>
        <v>582060</v>
      </c>
      <c r="P23" s="8"/>
      <c r="Q23" s="8">
        <f t="shared" si="0"/>
        <v>582060</v>
      </c>
      <c r="R23" s="8">
        <v>0</v>
      </c>
      <c r="S23" s="8">
        <f t="shared" si="1"/>
        <v>582060</v>
      </c>
      <c r="T23" s="9">
        <f t="shared" si="2"/>
        <v>582060</v>
      </c>
      <c r="U23" s="10" t="s">
        <v>32</v>
      </c>
    </row>
    <row r="24" spans="1:21" x14ac:dyDescent="0.25">
      <c r="A24">
        <v>22</v>
      </c>
      <c r="B24" s="32" t="s">
        <v>124</v>
      </c>
      <c r="C24" s="4" t="s">
        <v>125</v>
      </c>
      <c r="D24" s="4" t="s">
        <v>40</v>
      </c>
      <c r="E24" s="4" t="s">
        <v>101</v>
      </c>
      <c r="F24" s="4" t="s">
        <v>84</v>
      </c>
      <c r="G24" s="4" t="s">
        <v>126</v>
      </c>
      <c r="H24" s="4" t="s">
        <v>127</v>
      </c>
      <c r="I24" s="4" t="s">
        <v>1</v>
      </c>
      <c r="J24" s="5" t="s">
        <v>30</v>
      </c>
      <c r="K24" s="4" t="s">
        <v>31</v>
      </c>
      <c r="L24" s="6">
        <v>64</v>
      </c>
      <c r="M24" s="7">
        <v>8900</v>
      </c>
      <c r="N24" s="8">
        <v>569600</v>
      </c>
      <c r="O24" s="8">
        <f>VLOOKUP(B24,'[1]Tranche 1 Actual 2024'!$B$12:$S$373,18,FALSE)</f>
        <v>170880</v>
      </c>
      <c r="P24" s="8"/>
      <c r="Q24" s="8">
        <f t="shared" si="0"/>
        <v>170880</v>
      </c>
      <c r="R24" s="8">
        <v>0</v>
      </c>
      <c r="S24" s="8">
        <f t="shared" si="1"/>
        <v>170880</v>
      </c>
      <c r="T24" s="9">
        <f t="shared" si="2"/>
        <v>170880</v>
      </c>
      <c r="U24" s="10" t="s">
        <v>32</v>
      </c>
    </row>
    <row r="25" spans="1:21" x14ac:dyDescent="0.25">
      <c r="A25">
        <v>23</v>
      </c>
      <c r="B25" s="32" t="s">
        <v>128</v>
      </c>
      <c r="C25" s="4" t="s">
        <v>129</v>
      </c>
      <c r="D25" s="4" t="s">
        <v>25</v>
      </c>
      <c r="E25" s="4" t="s">
        <v>130</v>
      </c>
      <c r="F25" s="4" t="s">
        <v>84</v>
      </c>
      <c r="G25" s="4" t="s">
        <v>131</v>
      </c>
      <c r="H25" s="4" t="s">
        <v>132</v>
      </c>
      <c r="I25" s="4" t="s">
        <v>1</v>
      </c>
      <c r="J25" s="5" t="s">
        <v>30</v>
      </c>
      <c r="K25" s="4" t="s">
        <v>31</v>
      </c>
      <c r="L25" s="6">
        <v>33</v>
      </c>
      <c r="M25" s="7">
        <v>8900</v>
      </c>
      <c r="N25" s="8">
        <v>293700</v>
      </c>
      <c r="O25" s="8">
        <f>VLOOKUP(B25,'[1]Tranche 1 Actual 2024'!$B$12:$S$373,18,FALSE)</f>
        <v>88110</v>
      </c>
      <c r="P25" s="8"/>
      <c r="Q25" s="8">
        <f t="shared" si="0"/>
        <v>88110</v>
      </c>
      <c r="R25" s="8">
        <v>0</v>
      </c>
      <c r="S25" s="8">
        <f t="shared" si="1"/>
        <v>88110</v>
      </c>
      <c r="T25" s="9">
        <f t="shared" si="2"/>
        <v>88110</v>
      </c>
      <c r="U25" s="10" t="s">
        <v>32</v>
      </c>
    </row>
    <row r="26" spans="1:21" x14ac:dyDescent="0.25">
      <c r="A26">
        <v>24</v>
      </c>
      <c r="B26" s="32" t="s">
        <v>133</v>
      </c>
      <c r="C26" s="4" t="s">
        <v>134</v>
      </c>
      <c r="D26" s="4" t="s">
        <v>25</v>
      </c>
      <c r="E26" s="4" t="s">
        <v>101</v>
      </c>
      <c r="F26" s="4" t="s">
        <v>84</v>
      </c>
      <c r="G26" s="4" t="s">
        <v>135</v>
      </c>
      <c r="H26" s="4" t="s">
        <v>136</v>
      </c>
      <c r="I26" s="4" t="s">
        <v>1</v>
      </c>
      <c r="J26" s="5" t="s">
        <v>30</v>
      </c>
      <c r="K26" s="4" t="s">
        <v>31</v>
      </c>
      <c r="L26" s="6">
        <v>77</v>
      </c>
      <c r="M26" s="7">
        <v>8900</v>
      </c>
      <c r="N26" s="8">
        <v>685300</v>
      </c>
      <c r="O26" s="8">
        <f>VLOOKUP(B26,'[1]Tranche 1 Actual 2024'!$B$12:$S$373,18,FALSE)</f>
        <v>205590</v>
      </c>
      <c r="P26" s="8"/>
      <c r="Q26" s="8">
        <f t="shared" si="0"/>
        <v>205590</v>
      </c>
      <c r="R26" s="8">
        <v>0</v>
      </c>
      <c r="S26" s="8">
        <f t="shared" si="1"/>
        <v>205590</v>
      </c>
      <c r="T26" s="9">
        <f t="shared" si="2"/>
        <v>205590</v>
      </c>
      <c r="U26" s="10" t="s">
        <v>32</v>
      </c>
    </row>
    <row r="27" spans="1:21" x14ac:dyDescent="0.25">
      <c r="A27">
        <v>25</v>
      </c>
      <c r="B27" s="32" t="s">
        <v>137</v>
      </c>
      <c r="C27" s="4" t="s">
        <v>138</v>
      </c>
      <c r="D27" s="4" t="s">
        <v>25</v>
      </c>
      <c r="E27" s="4" t="s">
        <v>101</v>
      </c>
      <c r="F27" s="4" t="s">
        <v>84</v>
      </c>
      <c r="G27" s="4" t="s">
        <v>139</v>
      </c>
      <c r="H27" s="4" t="s">
        <v>140</v>
      </c>
      <c r="I27" s="4" t="s">
        <v>1</v>
      </c>
      <c r="J27" s="5" t="s">
        <v>30</v>
      </c>
      <c r="K27" s="4" t="s">
        <v>49</v>
      </c>
      <c r="L27" s="6">
        <v>111</v>
      </c>
      <c r="M27" s="7">
        <v>8900</v>
      </c>
      <c r="N27" s="8">
        <v>987900</v>
      </c>
      <c r="O27" s="8">
        <f>VLOOKUP(B27,'[1]Tranche 1 Actual 2024'!$B$12:$S$373,18,FALSE)</f>
        <v>296370</v>
      </c>
      <c r="P27" s="8"/>
      <c r="Q27" s="8">
        <f t="shared" si="0"/>
        <v>296370</v>
      </c>
      <c r="R27" s="8">
        <v>0</v>
      </c>
      <c r="S27" s="8">
        <f t="shared" si="1"/>
        <v>296370</v>
      </c>
      <c r="T27" s="9">
        <f t="shared" si="2"/>
        <v>296370</v>
      </c>
      <c r="U27" s="10" t="s">
        <v>32</v>
      </c>
    </row>
    <row r="28" spans="1:21" x14ac:dyDescent="0.25">
      <c r="A28">
        <v>26</v>
      </c>
      <c r="B28" s="32" t="s">
        <v>141</v>
      </c>
      <c r="C28" s="4" t="s">
        <v>142</v>
      </c>
      <c r="D28" s="4" t="s">
        <v>25</v>
      </c>
      <c r="E28" s="4" t="s">
        <v>143</v>
      </c>
      <c r="F28" s="4" t="s">
        <v>84</v>
      </c>
      <c r="G28" s="4" t="s">
        <v>144</v>
      </c>
      <c r="H28" s="4" t="s">
        <v>145</v>
      </c>
      <c r="I28" s="4" t="s">
        <v>1</v>
      </c>
      <c r="J28" s="5" t="s">
        <v>30</v>
      </c>
      <c r="K28" s="4" t="s">
        <v>31</v>
      </c>
      <c r="L28" s="6">
        <v>129</v>
      </c>
      <c r="M28" s="7">
        <v>8900</v>
      </c>
      <c r="N28" s="8">
        <v>1148100</v>
      </c>
      <c r="O28" s="8">
        <f>VLOOKUP(B28,'[1]Tranche 1 Actual 2024'!$B$12:$S$373,18,FALSE)</f>
        <v>344430</v>
      </c>
      <c r="P28" s="8"/>
      <c r="Q28" s="8">
        <f t="shared" si="0"/>
        <v>344430</v>
      </c>
      <c r="R28" s="8">
        <v>0</v>
      </c>
      <c r="S28" s="8">
        <f t="shared" si="1"/>
        <v>344430</v>
      </c>
      <c r="T28" s="9">
        <f t="shared" si="2"/>
        <v>344430</v>
      </c>
      <c r="U28" s="10" t="s">
        <v>32</v>
      </c>
    </row>
    <row r="29" spans="1:21" x14ac:dyDescent="0.25">
      <c r="A29">
        <v>27</v>
      </c>
      <c r="B29" s="32" t="s">
        <v>146</v>
      </c>
      <c r="C29" s="4" t="s">
        <v>147</v>
      </c>
      <c r="D29" s="4" t="s">
        <v>25</v>
      </c>
      <c r="E29" s="4" t="s">
        <v>101</v>
      </c>
      <c r="F29" s="4" t="s">
        <v>84</v>
      </c>
      <c r="G29" s="4" t="s">
        <v>148</v>
      </c>
      <c r="H29" s="4" t="s">
        <v>149</v>
      </c>
      <c r="I29" s="4" t="s">
        <v>1</v>
      </c>
      <c r="J29" s="5" t="s">
        <v>30</v>
      </c>
      <c r="K29" s="4" t="s">
        <v>49</v>
      </c>
      <c r="L29" s="6">
        <v>158</v>
      </c>
      <c r="M29" s="7">
        <v>8900</v>
      </c>
      <c r="N29" s="8">
        <v>1406200</v>
      </c>
      <c r="O29" s="8">
        <f>VLOOKUP(B29,'[1]Tranche 1 Actual 2024'!$B$12:$S$373,18,FALSE)</f>
        <v>421860</v>
      </c>
      <c r="P29" s="8"/>
      <c r="Q29" s="8">
        <f t="shared" si="0"/>
        <v>421860</v>
      </c>
      <c r="R29" s="8">
        <v>0</v>
      </c>
      <c r="S29" s="8">
        <f t="shared" si="1"/>
        <v>421860</v>
      </c>
      <c r="T29" s="9">
        <f t="shared" si="2"/>
        <v>421860</v>
      </c>
      <c r="U29" s="10" t="s">
        <v>32</v>
      </c>
    </row>
    <row r="30" spans="1:21" x14ac:dyDescent="0.25">
      <c r="A30">
        <v>28</v>
      </c>
      <c r="B30" s="32" t="s">
        <v>150</v>
      </c>
      <c r="C30" s="4" t="s">
        <v>151</v>
      </c>
      <c r="D30" s="4" t="s">
        <v>40</v>
      </c>
      <c r="E30" s="4" t="s">
        <v>101</v>
      </c>
      <c r="F30" s="4" t="s">
        <v>84</v>
      </c>
      <c r="G30" s="4" t="s">
        <v>152</v>
      </c>
      <c r="H30" s="4" t="s">
        <v>153</v>
      </c>
      <c r="I30" s="4" t="s">
        <v>1</v>
      </c>
      <c r="J30" s="5" t="s">
        <v>30</v>
      </c>
      <c r="K30" s="4" t="s">
        <v>31</v>
      </c>
      <c r="L30" s="6">
        <v>215</v>
      </c>
      <c r="M30" s="7">
        <v>8900</v>
      </c>
      <c r="N30" s="8">
        <v>1913500</v>
      </c>
      <c r="O30" s="8">
        <f>VLOOKUP(B30,'[1]Tranche 1 Actual 2024'!$B$12:$S$373,18,FALSE)</f>
        <v>574050</v>
      </c>
      <c r="P30" s="8"/>
      <c r="Q30" s="8">
        <f t="shared" si="0"/>
        <v>574050</v>
      </c>
      <c r="R30" s="8">
        <v>0</v>
      </c>
      <c r="S30" s="8">
        <f t="shared" si="1"/>
        <v>574050</v>
      </c>
      <c r="T30" s="9">
        <f t="shared" si="2"/>
        <v>574050</v>
      </c>
      <c r="U30" s="10" t="s">
        <v>32</v>
      </c>
    </row>
    <row r="31" spans="1:21" x14ac:dyDescent="0.25">
      <c r="A31">
        <v>29</v>
      </c>
      <c r="B31" s="32" t="s">
        <v>154</v>
      </c>
      <c r="C31" s="4" t="s">
        <v>155</v>
      </c>
      <c r="D31" s="4" t="s">
        <v>25</v>
      </c>
      <c r="E31" s="4" t="s">
        <v>101</v>
      </c>
      <c r="F31" s="4" t="s">
        <v>84</v>
      </c>
      <c r="G31" s="4" t="s">
        <v>156</v>
      </c>
      <c r="H31" s="4" t="s">
        <v>157</v>
      </c>
      <c r="I31" s="4" t="s">
        <v>1</v>
      </c>
      <c r="J31" s="5" t="s">
        <v>30</v>
      </c>
      <c r="K31" s="4" t="s">
        <v>31</v>
      </c>
      <c r="L31" s="6">
        <v>153</v>
      </c>
      <c r="M31" s="7">
        <v>8900</v>
      </c>
      <c r="N31" s="8">
        <v>1361700</v>
      </c>
      <c r="O31" s="8">
        <f>VLOOKUP(B31,'[1]Tranche 1 Actual 2024'!$B$12:$S$373,18,FALSE)</f>
        <v>408510</v>
      </c>
      <c r="P31" s="8"/>
      <c r="Q31" s="8">
        <f t="shared" si="0"/>
        <v>408510</v>
      </c>
      <c r="R31" s="8">
        <v>0</v>
      </c>
      <c r="S31" s="8">
        <f t="shared" si="1"/>
        <v>408510</v>
      </c>
      <c r="T31" s="9">
        <f t="shared" si="2"/>
        <v>408510</v>
      </c>
      <c r="U31" s="10" t="s">
        <v>32</v>
      </c>
    </row>
    <row r="32" spans="1:21" x14ac:dyDescent="0.25">
      <c r="A32">
        <v>30</v>
      </c>
      <c r="B32" s="32" t="s">
        <v>158</v>
      </c>
      <c r="C32" s="4" t="s">
        <v>159</v>
      </c>
      <c r="D32" s="4" t="s">
        <v>25</v>
      </c>
      <c r="E32" s="4" t="s">
        <v>101</v>
      </c>
      <c r="F32" s="4" t="s">
        <v>84</v>
      </c>
      <c r="G32" s="4" t="s">
        <v>160</v>
      </c>
      <c r="H32" s="4" t="s">
        <v>161</v>
      </c>
      <c r="I32" s="4" t="s">
        <v>1</v>
      </c>
      <c r="J32" s="5" t="s">
        <v>30</v>
      </c>
      <c r="K32" s="4" t="s">
        <v>31</v>
      </c>
      <c r="L32" s="6">
        <v>82</v>
      </c>
      <c r="M32" s="7">
        <v>8900</v>
      </c>
      <c r="N32" s="8">
        <v>729800</v>
      </c>
      <c r="O32" s="8">
        <f>VLOOKUP(B32,'[1]Tranche 1 Actual 2024'!$B$12:$S$373,18,FALSE)</f>
        <v>218940</v>
      </c>
      <c r="P32" s="8"/>
      <c r="Q32" s="8">
        <f t="shared" si="0"/>
        <v>218940</v>
      </c>
      <c r="R32" s="8">
        <v>0</v>
      </c>
      <c r="S32" s="8">
        <f t="shared" si="1"/>
        <v>218940</v>
      </c>
      <c r="T32" s="9">
        <f t="shared" si="2"/>
        <v>218940</v>
      </c>
      <c r="U32" s="10" t="s">
        <v>32</v>
      </c>
    </row>
    <row r="33" spans="1:21" x14ac:dyDescent="0.25">
      <c r="A33">
        <v>31</v>
      </c>
      <c r="B33" s="32" t="s">
        <v>162</v>
      </c>
      <c r="C33" s="4" t="s">
        <v>163</v>
      </c>
      <c r="D33" s="4" t="s">
        <v>25</v>
      </c>
      <c r="E33" s="4" t="s">
        <v>101</v>
      </c>
      <c r="F33" s="4" t="s">
        <v>84</v>
      </c>
      <c r="G33" s="4" t="s">
        <v>164</v>
      </c>
      <c r="H33" s="4" t="s">
        <v>165</v>
      </c>
      <c r="I33" s="4" t="s">
        <v>1</v>
      </c>
      <c r="J33" s="5" t="s">
        <v>30</v>
      </c>
      <c r="K33" s="4" t="s">
        <v>31</v>
      </c>
      <c r="L33" s="6">
        <v>112</v>
      </c>
      <c r="M33" s="7">
        <v>8900</v>
      </c>
      <c r="N33" s="8">
        <v>996800</v>
      </c>
      <c r="O33" s="8">
        <f>VLOOKUP(B33,'[1]Tranche 1 Actual 2024'!$B$12:$S$373,18,FALSE)</f>
        <v>299040</v>
      </c>
      <c r="P33" s="8"/>
      <c r="Q33" s="8">
        <f t="shared" si="0"/>
        <v>299040</v>
      </c>
      <c r="R33" s="8">
        <v>0</v>
      </c>
      <c r="S33" s="8">
        <f t="shared" si="1"/>
        <v>299040</v>
      </c>
      <c r="T33" s="9">
        <f t="shared" si="2"/>
        <v>299040</v>
      </c>
      <c r="U33" s="10" t="s">
        <v>32</v>
      </c>
    </row>
    <row r="34" spans="1:21" x14ac:dyDescent="0.25">
      <c r="A34">
        <v>32</v>
      </c>
      <c r="B34" s="32" t="s">
        <v>166</v>
      </c>
      <c r="C34" s="4" t="s">
        <v>167</v>
      </c>
      <c r="D34" s="4" t="s">
        <v>40</v>
      </c>
      <c r="E34" s="4" t="s">
        <v>101</v>
      </c>
      <c r="F34" s="4" t="s">
        <v>84</v>
      </c>
      <c r="G34" s="4" t="s">
        <v>168</v>
      </c>
      <c r="H34" s="4" t="s">
        <v>169</v>
      </c>
      <c r="I34" s="4" t="s">
        <v>1</v>
      </c>
      <c r="J34" s="5" t="s">
        <v>30</v>
      </c>
      <c r="K34" s="4" t="s">
        <v>31</v>
      </c>
      <c r="L34" s="6">
        <v>113</v>
      </c>
      <c r="M34" s="7">
        <v>8900</v>
      </c>
      <c r="N34" s="8">
        <v>1005700</v>
      </c>
      <c r="O34" s="8"/>
      <c r="P34" s="8">
        <f>L34*M34*30%</f>
        <v>301710</v>
      </c>
      <c r="Q34" s="8">
        <f t="shared" si="0"/>
        <v>301710</v>
      </c>
      <c r="R34" s="8">
        <v>0</v>
      </c>
      <c r="S34" s="8">
        <f t="shared" si="1"/>
        <v>603420</v>
      </c>
      <c r="T34" s="9">
        <f t="shared" si="2"/>
        <v>603420</v>
      </c>
      <c r="U34" s="10" t="s">
        <v>170</v>
      </c>
    </row>
    <row r="35" spans="1:21" x14ac:dyDescent="0.25">
      <c r="A35">
        <v>33</v>
      </c>
      <c r="B35" s="32" t="s">
        <v>171</v>
      </c>
      <c r="C35" s="4" t="s">
        <v>172</v>
      </c>
      <c r="D35" s="4" t="s">
        <v>25</v>
      </c>
      <c r="E35" s="4" t="s">
        <v>83</v>
      </c>
      <c r="F35" s="4" t="s">
        <v>84</v>
      </c>
      <c r="G35" s="4" t="s">
        <v>173</v>
      </c>
      <c r="H35" s="4" t="s">
        <v>174</v>
      </c>
      <c r="I35" s="4" t="s">
        <v>1</v>
      </c>
      <c r="J35" s="5" t="s">
        <v>30</v>
      </c>
      <c r="K35" s="4" t="s">
        <v>31</v>
      </c>
      <c r="L35" s="6">
        <v>152</v>
      </c>
      <c r="M35" s="7">
        <v>8900</v>
      </c>
      <c r="N35" s="8">
        <v>1352800</v>
      </c>
      <c r="O35" s="8">
        <f>VLOOKUP(B35,'[1]Tranche 1 Actual 2024'!$B$12:$S$373,18,FALSE)</f>
        <v>405840</v>
      </c>
      <c r="P35" s="8"/>
      <c r="Q35" s="8">
        <f t="shared" si="0"/>
        <v>405840</v>
      </c>
      <c r="R35" s="8">
        <v>0</v>
      </c>
      <c r="S35" s="8">
        <f t="shared" si="1"/>
        <v>405840</v>
      </c>
      <c r="T35" s="9">
        <f t="shared" si="2"/>
        <v>405840</v>
      </c>
      <c r="U35" s="10" t="s">
        <v>32</v>
      </c>
    </row>
    <row r="36" spans="1:21" x14ac:dyDescent="0.25">
      <c r="A36">
        <v>34</v>
      </c>
      <c r="B36" s="32" t="s">
        <v>175</v>
      </c>
      <c r="C36" s="4" t="s">
        <v>176</v>
      </c>
      <c r="D36" s="4" t="s">
        <v>25</v>
      </c>
      <c r="E36" s="4" t="s">
        <v>101</v>
      </c>
      <c r="F36" s="4" t="s">
        <v>84</v>
      </c>
      <c r="G36" s="4" t="s">
        <v>177</v>
      </c>
      <c r="H36" s="4" t="s">
        <v>178</v>
      </c>
      <c r="I36" s="4" t="s">
        <v>1</v>
      </c>
      <c r="J36" s="5" t="s">
        <v>30</v>
      </c>
      <c r="K36" s="4" t="s">
        <v>31</v>
      </c>
      <c r="L36" s="6">
        <v>97</v>
      </c>
      <c r="M36" s="7">
        <v>8900</v>
      </c>
      <c r="N36" s="8">
        <v>863300</v>
      </c>
      <c r="O36" s="8">
        <f>VLOOKUP(B36,'[1]Tranche 1 Actual 2024'!$B$12:$S$373,18,FALSE)</f>
        <v>258990</v>
      </c>
      <c r="P36" s="8"/>
      <c r="Q36" s="8">
        <f t="shared" si="0"/>
        <v>258990</v>
      </c>
      <c r="R36" s="8">
        <v>0</v>
      </c>
      <c r="S36" s="8">
        <f t="shared" si="1"/>
        <v>258990</v>
      </c>
      <c r="T36" s="9">
        <f t="shared" si="2"/>
        <v>258990</v>
      </c>
      <c r="U36" s="10" t="s">
        <v>32</v>
      </c>
    </row>
    <row r="37" spans="1:21" x14ac:dyDescent="0.25">
      <c r="A37">
        <v>35</v>
      </c>
      <c r="B37" s="32" t="s">
        <v>179</v>
      </c>
      <c r="C37" s="4" t="s">
        <v>180</v>
      </c>
      <c r="D37" s="4" t="s">
        <v>25</v>
      </c>
      <c r="E37" s="4" t="s">
        <v>101</v>
      </c>
      <c r="F37" s="4" t="s">
        <v>84</v>
      </c>
      <c r="G37" s="4" t="s">
        <v>181</v>
      </c>
      <c r="H37" s="4" t="s">
        <v>182</v>
      </c>
      <c r="I37" s="4" t="s">
        <v>1</v>
      </c>
      <c r="J37" s="5" t="s">
        <v>183</v>
      </c>
      <c r="K37" s="4" t="s">
        <v>49</v>
      </c>
      <c r="L37" s="6">
        <v>386</v>
      </c>
      <c r="M37" s="7">
        <v>8900</v>
      </c>
      <c r="N37" s="8">
        <v>3435400</v>
      </c>
      <c r="O37" s="8">
        <f>VLOOKUP(B37,'[1]Tranche 1 Actual 2024'!$B$12:$S$373,18,FALSE)</f>
        <v>1030620</v>
      </c>
      <c r="P37" s="8"/>
      <c r="Q37" s="8">
        <f t="shared" si="0"/>
        <v>1030620</v>
      </c>
      <c r="R37" s="8">
        <v>0</v>
      </c>
      <c r="S37" s="8">
        <f t="shared" si="1"/>
        <v>1030620</v>
      </c>
      <c r="T37" s="9">
        <f t="shared" si="2"/>
        <v>1030620</v>
      </c>
      <c r="U37" s="10" t="s">
        <v>32</v>
      </c>
    </row>
    <row r="38" spans="1:21" x14ac:dyDescent="0.25">
      <c r="A38">
        <v>36</v>
      </c>
      <c r="B38" s="32" t="s">
        <v>184</v>
      </c>
      <c r="C38" s="4" t="s">
        <v>185</v>
      </c>
      <c r="D38" s="4" t="s">
        <v>40</v>
      </c>
      <c r="E38" s="4" t="s">
        <v>101</v>
      </c>
      <c r="F38" s="4" t="s">
        <v>84</v>
      </c>
      <c r="G38" s="4" t="s">
        <v>181</v>
      </c>
      <c r="H38" s="4" t="s">
        <v>182</v>
      </c>
      <c r="I38" s="4" t="s">
        <v>1</v>
      </c>
      <c r="J38" s="5" t="s">
        <v>183</v>
      </c>
      <c r="K38" s="4" t="s">
        <v>49</v>
      </c>
      <c r="L38" s="6">
        <v>319</v>
      </c>
      <c r="M38" s="7">
        <v>8900</v>
      </c>
      <c r="N38" s="8">
        <v>2839100</v>
      </c>
      <c r="O38" s="8">
        <f>VLOOKUP(B38,'[1]Tranche 1 Actual 2024'!$B$12:$S$373,18,FALSE)</f>
        <v>851730</v>
      </c>
      <c r="P38" s="8"/>
      <c r="Q38" s="8">
        <f t="shared" si="0"/>
        <v>851730</v>
      </c>
      <c r="R38" s="8">
        <v>0</v>
      </c>
      <c r="S38" s="8">
        <f t="shared" si="1"/>
        <v>851730</v>
      </c>
      <c r="T38" s="9">
        <f t="shared" si="2"/>
        <v>851730</v>
      </c>
      <c r="U38" s="10" t="s">
        <v>32</v>
      </c>
    </row>
    <row r="39" spans="1:21" x14ac:dyDescent="0.25">
      <c r="A39">
        <v>37</v>
      </c>
      <c r="B39" s="32" t="s">
        <v>186</v>
      </c>
      <c r="C39" s="4" t="s">
        <v>187</v>
      </c>
      <c r="D39" s="4" t="s">
        <v>25</v>
      </c>
      <c r="E39" s="4" t="s">
        <v>101</v>
      </c>
      <c r="F39" s="4" t="s">
        <v>84</v>
      </c>
      <c r="G39" s="4" t="s">
        <v>188</v>
      </c>
      <c r="H39" s="4" t="s">
        <v>189</v>
      </c>
      <c r="I39" s="4" t="s">
        <v>1</v>
      </c>
      <c r="J39" s="5" t="s">
        <v>30</v>
      </c>
      <c r="K39" s="4" t="s">
        <v>31</v>
      </c>
      <c r="L39" s="6">
        <v>64</v>
      </c>
      <c r="M39" s="7">
        <v>8900</v>
      </c>
      <c r="N39" s="8">
        <v>569600</v>
      </c>
      <c r="O39" s="8">
        <f>VLOOKUP(B39,'[1]Tranche 1 Actual 2024'!$B$12:$S$373,18,FALSE)</f>
        <v>170880</v>
      </c>
      <c r="P39" s="8"/>
      <c r="Q39" s="8">
        <f t="shared" si="0"/>
        <v>170880</v>
      </c>
      <c r="R39" s="8">
        <v>0</v>
      </c>
      <c r="S39" s="8">
        <f t="shared" si="1"/>
        <v>170880</v>
      </c>
      <c r="T39" s="9">
        <f t="shared" si="2"/>
        <v>170880</v>
      </c>
      <c r="U39" s="10" t="s">
        <v>32</v>
      </c>
    </row>
    <row r="40" spans="1:21" x14ac:dyDescent="0.25">
      <c r="A40">
        <v>38</v>
      </c>
      <c r="B40" s="32" t="s">
        <v>190</v>
      </c>
      <c r="C40" s="4" t="s">
        <v>191</v>
      </c>
      <c r="D40" s="4" t="s">
        <v>25</v>
      </c>
      <c r="E40" s="4" t="s">
        <v>192</v>
      </c>
      <c r="F40" s="4" t="s">
        <v>84</v>
      </c>
      <c r="G40" s="4" t="s">
        <v>193</v>
      </c>
      <c r="H40" s="4" t="s">
        <v>194</v>
      </c>
      <c r="I40" s="4" t="s">
        <v>1</v>
      </c>
      <c r="J40" s="5" t="s">
        <v>30</v>
      </c>
      <c r="K40" s="4" t="s">
        <v>31</v>
      </c>
      <c r="L40" s="6">
        <v>37</v>
      </c>
      <c r="M40" s="7">
        <v>8900</v>
      </c>
      <c r="N40" s="8">
        <v>329300</v>
      </c>
      <c r="O40" s="8">
        <f>VLOOKUP(B40,'[1]Tranche 1 Actual 2024'!$B$12:$S$373,18,FALSE)</f>
        <v>98790</v>
      </c>
      <c r="P40" s="8"/>
      <c r="Q40" s="8">
        <f t="shared" si="0"/>
        <v>98790</v>
      </c>
      <c r="R40" s="8">
        <v>0</v>
      </c>
      <c r="S40" s="8">
        <f t="shared" si="1"/>
        <v>98790</v>
      </c>
      <c r="T40" s="9">
        <f t="shared" si="2"/>
        <v>98790</v>
      </c>
      <c r="U40" s="10" t="s">
        <v>32</v>
      </c>
    </row>
    <row r="41" spans="1:21" x14ac:dyDescent="0.25">
      <c r="A41">
        <v>39</v>
      </c>
      <c r="B41" s="32" t="s">
        <v>195</v>
      </c>
      <c r="C41" s="4" t="s">
        <v>196</v>
      </c>
      <c r="D41" s="4" t="s">
        <v>25</v>
      </c>
      <c r="E41" s="4" t="s">
        <v>101</v>
      </c>
      <c r="F41" s="4" t="s">
        <v>84</v>
      </c>
      <c r="G41" s="4" t="s">
        <v>197</v>
      </c>
      <c r="H41" s="4" t="s">
        <v>198</v>
      </c>
      <c r="I41" s="4" t="s">
        <v>1</v>
      </c>
      <c r="J41" s="5" t="s">
        <v>30</v>
      </c>
      <c r="K41" s="4" t="s">
        <v>31</v>
      </c>
      <c r="L41" s="6">
        <v>72</v>
      </c>
      <c r="M41" s="7">
        <v>8900</v>
      </c>
      <c r="N41" s="8">
        <v>640800</v>
      </c>
      <c r="O41" s="8">
        <f>VLOOKUP(B41,'[1]Tranche 1 Actual 2024'!$B$12:$S$373,18,FALSE)</f>
        <v>192240</v>
      </c>
      <c r="P41" s="8"/>
      <c r="Q41" s="8">
        <f t="shared" si="0"/>
        <v>192240</v>
      </c>
      <c r="R41" s="8">
        <v>0</v>
      </c>
      <c r="S41" s="8">
        <f t="shared" si="1"/>
        <v>192240</v>
      </c>
      <c r="T41" s="9">
        <f t="shared" si="2"/>
        <v>192240</v>
      </c>
      <c r="U41" s="10" t="s">
        <v>32</v>
      </c>
    </row>
    <row r="42" spans="1:21" x14ac:dyDescent="0.25">
      <c r="A42">
        <v>40</v>
      </c>
      <c r="B42" s="32" t="s">
        <v>199</v>
      </c>
      <c r="C42" s="4" t="s">
        <v>200</v>
      </c>
      <c r="D42" s="4" t="s">
        <v>25</v>
      </c>
      <c r="E42" s="4" t="s">
        <v>101</v>
      </c>
      <c r="F42" s="4" t="s">
        <v>84</v>
      </c>
      <c r="G42" s="4" t="s">
        <v>201</v>
      </c>
      <c r="H42" s="4" t="s">
        <v>202</v>
      </c>
      <c r="I42" s="4" t="s">
        <v>1</v>
      </c>
      <c r="J42" s="5" t="s">
        <v>30</v>
      </c>
      <c r="K42" s="4" t="s">
        <v>49</v>
      </c>
      <c r="L42" s="6">
        <v>63</v>
      </c>
      <c r="M42" s="7">
        <v>8900</v>
      </c>
      <c r="N42" s="8">
        <v>560700</v>
      </c>
      <c r="O42" s="8">
        <f>VLOOKUP(B42,'[1]Tranche 1 Actual 2024'!$B$12:$S$373,18,FALSE)</f>
        <v>168210</v>
      </c>
      <c r="P42" s="8"/>
      <c r="Q42" s="8">
        <f t="shared" si="0"/>
        <v>168210</v>
      </c>
      <c r="R42" s="8">
        <v>0</v>
      </c>
      <c r="S42" s="8">
        <f t="shared" si="1"/>
        <v>168210</v>
      </c>
      <c r="T42" s="9">
        <f t="shared" si="2"/>
        <v>168210</v>
      </c>
      <c r="U42" s="10" t="s">
        <v>32</v>
      </c>
    </row>
    <row r="43" spans="1:21" x14ac:dyDescent="0.25">
      <c r="A43">
        <v>41</v>
      </c>
      <c r="B43" s="32" t="s">
        <v>203</v>
      </c>
      <c r="C43" s="4" t="s">
        <v>204</v>
      </c>
      <c r="D43" s="4" t="s">
        <v>40</v>
      </c>
      <c r="E43" s="4" t="s">
        <v>101</v>
      </c>
      <c r="F43" s="4" t="s">
        <v>84</v>
      </c>
      <c r="G43" s="4" t="s">
        <v>205</v>
      </c>
      <c r="H43" s="4" t="s">
        <v>206</v>
      </c>
      <c r="I43" s="4" t="s">
        <v>1</v>
      </c>
      <c r="J43" s="5" t="s">
        <v>30</v>
      </c>
      <c r="K43" s="4" t="s">
        <v>31</v>
      </c>
      <c r="L43" s="6">
        <v>116</v>
      </c>
      <c r="M43" s="7">
        <v>8900</v>
      </c>
      <c r="N43" s="8">
        <v>1032400</v>
      </c>
      <c r="O43" s="8">
        <f>VLOOKUP(B43,'[1]Tranche 1 Actual 2024'!$B$12:$S$373,18,FALSE)</f>
        <v>309720</v>
      </c>
      <c r="P43" s="8"/>
      <c r="Q43" s="8">
        <f t="shared" si="0"/>
        <v>309720</v>
      </c>
      <c r="R43" s="8">
        <v>0</v>
      </c>
      <c r="S43" s="8">
        <f t="shared" si="1"/>
        <v>309720</v>
      </c>
      <c r="T43" s="9">
        <f t="shared" si="2"/>
        <v>309720</v>
      </c>
      <c r="U43" s="10" t="s">
        <v>32</v>
      </c>
    </row>
    <row r="44" spans="1:21" x14ac:dyDescent="0.25">
      <c r="A44">
        <v>42</v>
      </c>
      <c r="B44" s="32" t="s">
        <v>207</v>
      </c>
      <c r="C44" s="4" t="s">
        <v>208</v>
      </c>
      <c r="D44" s="4" t="s">
        <v>25</v>
      </c>
      <c r="E44" s="4" t="s">
        <v>101</v>
      </c>
      <c r="F44" s="4" t="s">
        <v>84</v>
      </c>
      <c r="G44" s="4" t="s">
        <v>209</v>
      </c>
      <c r="H44" s="4" t="s">
        <v>210</v>
      </c>
      <c r="I44" s="4" t="s">
        <v>1</v>
      </c>
      <c r="J44" s="5" t="s">
        <v>30</v>
      </c>
      <c r="K44" s="4" t="s">
        <v>31</v>
      </c>
      <c r="L44" s="6">
        <v>48</v>
      </c>
      <c r="M44" s="7">
        <v>8900</v>
      </c>
      <c r="N44" s="8">
        <v>427200</v>
      </c>
      <c r="O44" s="8">
        <f>VLOOKUP(B44,'[1]Tranche 1 Actual 2024'!$B$12:$S$373,18,FALSE)</f>
        <v>128160</v>
      </c>
      <c r="P44" s="8"/>
      <c r="Q44" s="8">
        <f t="shared" si="0"/>
        <v>128160</v>
      </c>
      <c r="R44" s="8">
        <v>0</v>
      </c>
      <c r="S44" s="8">
        <f t="shared" si="1"/>
        <v>128160</v>
      </c>
      <c r="T44" s="9">
        <f t="shared" si="2"/>
        <v>128160</v>
      </c>
      <c r="U44" s="10" t="s">
        <v>32</v>
      </c>
    </row>
    <row r="45" spans="1:21" x14ac:dyDescent="0.25">
      <c r="A45">
        <v>43</v>
      </c>
      <c r="B45" s="32" t="s">
        <v>211</v>
      </c>
      <c r="C45" s="4" t="s">
        <v>212</v>
      </c>
      <c r="D45" s="4" t="s">
        <v>25</v>
      </c>
      <c r="E45" s="4" t="s">
        <v>101</v>
      </c>
      <c r="F45" s="4" t="s">
        <v>84</v>
      </c>
      <c r="G45" s="4" t="s">
        <v>213</v>
      </c>
      <c r="H45" s="4" t="s">
        <v>214</v>
      </c>
      <c r="I45" s="4" t="s">
        <v>1</v>
      </c>
      <c r="J45" s="5" t="s">
        <v>30</v>
      </c>
      <c r="K45" s="4" t="s">
        <v>31</v>
      </c>
      <c r="L45" s="6">
        <v>345</v>
      </c>
      <c r="M45" s="7">
        <v>8900</v>
      </c>
      <c r="N45" s="8">
        <v>3070500</v>
      </c>
      <c r="O45" s="8">
        <f>VLOOKUP(B45,'[1]Tranche 1 Actual 2024'!$B$12:$S$373,18,FALSE)</f>
        <v>921150</v>
      </c>
      <c r="P45" s="8"/>
      <c r="Q45" s="8">
        <f t="shared" si="0"/>
        <v>921150</v>
      </c>
      <c r="R45" s="8">
        <v>0</v>
      </c>
      <c r="S45" s="8">
        <f t="shared" si="1"/>
        <v>921150</v>
      </c>
      <c r="T45" s="9">
        <f t="shared" si="2"/>
        <v>921150</v>
      </c>
      <c r="U45" s="10" t="s">
        <v>32</v>
      </c>
    </row>
    <row r="46" spans="1:21" x14ac:dyDescent="0.25">
      <c r="A46">
        <v>44</v>
      </c>
      <c r="B46" s="32" t="s">
        <v>215</v>
      </c>
      <c r="C46" s="4" t="s">
        <v>216</v>
      </c>
      <c r="D46" s="4" t="s">
        <v>40</v>
      </c>
      <c r="E46" s="4" t="s">
        <v>101</v>
      </c>
      <c r="F46" s="4" t="s">
        <v>84</v>
      </c>
      <c r="G46" s="4" t="s">
        <v>217</v>
      </c>
      <c r="H46" s="4" t="s">
        <v>218</v>
      </c>
      <c r="I46" s="4" t="s">
        <v>1</v>
      </c>
      <c r="J46" s="5" t="s">
        <v>30</v>
      </c>
      <c r="K46" s="4" t="s">
        <v>49</v>
      </c>
      <c r="L46" s="6">
        <v>371</v>
      </c>
      <c r="M46" s="7">
        <v>8900</v>
      </c>
      <c r="N46" s="8">
        <v>3301900</v>
      </c>
      <c r="O46" s="8">
        <f>VLOOKUP(B46,'[1]Tranche 1 Actual 2024'!$B$12:$S$373,18,FALSE)</f>
        <v>990570</v>
      </c>
      <c r="P46" s="8"/>
      <c r="Q46" s="8">
        <f t="shared" si="0"/>
        <v>990570</v>
      </c>
      <c r="R46" s="8">
        <v>0</v>
      </c>
      <c r="S46" s="8">
        <f t="shared" si="1"/>
        <v>990570</v>
      </c>
      <c r="T46" s="9">
        <f t="shared" si="2"/>
        <v>990570</v>
      </c>
      <c r="U46" s="10" t="s">
        <v>32</v>
      </c>
    </row>
    <row r="47" spans="1:21" x14ac:dyDescent="0.25">
      <c r="A47">
        <v>45</v>
      </c>
      <c r="B47" s="32" t="s">
        <v>219</v>
      </c>
      <c r="C47" s="4" t="s">
        <v>220</v>
      </c>
      <c r="D47" s="4" t="s">
        <v>25</v>
      </c>
      <c r="E47" s="4" t="s">
        <v>101</v>
      </c>
      <c r="F47" s="4" t="s">
        <v>84</v>
      </c>
      <c r="G47" s="4" t="s">
        <v>221</v>
      </c>
      <c r="H47" s="4" t="s">
        <v>222</v>
      </c>
      <c r="I47" s="4" t="s">
        <v>1</v>
      </c>
      <c r="J47" s="5" t="s">
        <v>30</v>
      </c>
      <c r="K47" s="4" t="s">
        <v>31</v>
      </c>
      <c r="L47" s="6">
        <v>105</v>
      </c>
      <c r="M47" s="7">
        <v>8900</v>
      </c>
      <c r="N47" s="8">
        <v>934500</v>
      </c>
      <c r="O47" s="8">
        <f>VLOOKUP(B47,'[1]Tranche 1 Actual 2024'!$B$12:$S$373,18,FALSE)</f>
        <v>280350</v>
      </c>
      <c r="P47" s="8"/>
      <c r="Q47" s="8">
        <f t="shared" si="0"/>
        <v>280350</v>
      </c>
      <c r="R47" s="8">
        <v>0</v>
      </c>
      <c r="S47" s="8">
        <f t="shared" si="1"/>
        <v>280350</v>
      </c>
      <c r="T47" s="9">
        <f t="shared" si="2"/>
        <v>280350</v>
      </c>
      <c r="U47" s="10" t="s">
        <v>32</v>
      </c>
    </row>
    <row r="48" spans="1:21" x14ac:dyDescent="0.25">
      <c r="A48">
        <v>46</v>
      </c>
      <c r="B48" s="32" t="s">
        <v>223</v>
      </c>
      <c r="C48" s="4" t="s">
        <v>224</v>
      </c>
      <c r="D48" s="4" t="s">
        <v>40</v>
      </c>
      <c r="E48" s="4" t="s">
        <v>101</v>
      </c>
      <c r="F48" s="4" t="s">
        <v>84</v>
      </c>
      <c r="G48" s="4" t="s">
        <v>225</v>
      </c>
      <c r="H48" s="4" t="s">
        <v>226</v>
      </c>
      <c r="I48" s="4" t="s">
        <v>1</v>
      </c>
      <c r="J48" s="5" t="s">
        <v>30</v>
      </c>
      <c r="K48" s="4" t="s">
        <v>49</v>
      </c>
      <c r="L48" s="6">
        <v>50</v>
      </c>
      <c r="M48" s="7">
        <v>8900</v>
      </c>
      <c r="N48" s="8">
        <v>445000</v>
      </c>
      <c r="O48" s="8">
        <f>VLOOKUP(B48,'[1]Tranche 1 Actual 2024'!$B$12:$S$373,18,FALSE)</f>
        <v>133500</v>
      </c>
      <c r="P48" s="8"/>
      <c r="Q48" s="8">
        <f t="shared" si="0"/>
        <v>133500</v>
      </c>
      <c r="R48" s="8">
        <v>0</v>
      </c>
      <c r="S48" s="8">
        <f t="shared" si="1"/>
        <v>133500</v>
      </c>
      <c r="T48" s="9">
        <f t="shared" si="2"/>
        <v>133500</v>
      </c>
      <c r="U48" s="10" t="s">
        <v>32</v>
      </c>
    </row>
    <row r="49" spans="1:21" x14ac:dyDescent="0.25">
      <c r="A49">
        <v>47</v>
      </c>
      <c r="B49" s="32" t="s">
        <v>227</v>
      </c>
      <c r="C49" s="4" t="s">
        <v>228</v>
      </c>
      <c r="D49" s="4" t="s">
        <v>25</v>
      </c>
      <c r="E49" s="4" t="s">
        <v>101</v>
      </c>
      <c r="F49" s="4" t="s">
        <v>84</v>
      </c>
      <c r="G49" s="4" t="s">
        <v>229</v>
      </c>
      <c r="H49" s="4" t="s">
        <v>230</v>
      </c>
      <c r="I49" s="4" t="s">
        <v>1</v>
      </c>
      <c r="J49" s="5" t="s">
        <v>30</v>
      </c>
      <c r="K49" s="4" t="s">
        <v>31</v>
      </c>
      <c r="L49" s="6">
        <v>176</v>
      </c>
      <c r="M49" s="7">
        <v>8900</v>
      </c>
      <c r="N49" s="8">
        <v>1566400</v>
      </c>
      <c r="O49" s="8">
        <f>VLOOKUP(B49,'[1]Tranche 1 Actual 2024'!$B$12:$S$373,18,FALSE)</f>
        <v>469920</v>
      </c>
      <c r="P49" s="8"/>
      <c r="Q49" s="8">
        <f t="shared" si="0"/>
        <v>469920</v>
      </c>
      <c r="R49" s="8">
        <v>0</v>
      </c>
      <c r="S49" s="8">
        <f t="shared" si="1"/>
        <v>469920</v>
      </c>
      <c r="T49" s="9">
        <f t="shared" si="2"/>
        <v>469920</v>
      </c>
      <c r="U49" s="10" t="s">
        <v>32</v>
      </c>
    </row>
    <row r="50" spans="1:21" x14ac:dyDescent="0.25">
      <c r="A50">
        <v>48</v>
      </c>
      <c r="B50" s="32" t="s">
        <v>231</v>
      </c>
      <c r="C50" s="4" t="s">
        <v>232</v>
      </c>
      <c r="D50" s="4" t="s">
        <v>40</v>
      </c>
      <c r="E50" s="4" t="s">
        <v>101</v>
      </c>
      <c r="F50" s="4" t="s">
        <v>84</v>
      </c>
      <c r="G50" s="4" t="s">
        <v>233</v>
      </c>
      <c r="H50" s="4" t="s">
        <v>234</v>
      </c>
      <c r="I50" s="4" t="s">
        <v>1</v>
      </c>
      <c r="J50" s="5" t="s">
        <v>30</v>
      </c>
      <c r="K50" s="4" t="s">
        <v>31</v>
      </c>
      <c r="L50" s="6">
        <v>126</v>
      </c>
      <c r="M50" s="7">
        <v>8900</v>
      </c>
      <c r="N50" s="8">
        <v>1121400</v>
      </c>
      <c r="O50" s="8">
        <f>VLOOKUP(B50,'[1]Tranche 1 Actual 2024'!$B$12:$S$373,18,FALSE)</f>
        <v>336420</v>
      </c>
      <c r="P50" s="8"/>
      <c r="Q50" s="8">
        <f t="shared" si="0"/>
        <v>336420</v>
      </c>
      <c r="R50" s="8">
        <v>0</v>
      </c>
      <c r="S50" s="8">
        <f t="shared" si="1"/>
        <v>336420</v>
      </c>
      <c r="T50" s="9">
        <f t="shared" si="2"/>
        <v>336420</v>
      </c>
      <c r="U50" s="10" t="s">
        <v>32</v>
      </c>
    </row>
    <row r="51" spans="1:21" x14ac:dyDescent="0.25">
      <c r="A51">
        <v>49</v>
      </c>
      <c r="B51" s="32" t="s">
        <v>235</v>
      </c>
      <c r="C51" s="4" t="s">
        <v>236</v>
      </c>
      <c r="D51" s="4" t="s">
        <v>25</v>
      </c>
      <c r="E51" s="4" t="s">
        <v>101</v>
      </c>
      <c r="F51" s="4" t="s">
        <v>84</v>
      </c>
      <c r="G51" s="4" t="s">
        <v>237</v>
      </c>
      <c r="H51" s="4" t="s">
        <v>238</v>
      </c>
      <c r="I51" s="4" t="s">
        <v>1</v>
      </c>
      <c r="J51" s="5" t="s">
        <v>30</v>
      </c>
      <c r="K51" s="4" t="s">
        <v>49</v>
      </c>
      <c r="L51" s="6">
        <v>155</v>
      </c>
      <c r="M51" s="7">
        <v>8900</v>
      </c>
      <c r="N51" s="8">
        <v>1379500</v>
      </c>
      <c r="O51" s="8">
        <f>VLOOKUP(B51,'[1]Tranche 1 Actual 2024'!$B$12:$S$373,18,FALSE)</f>
        <v>413850</v>
      </c>
      <c r="P51" s="8"/>
      <c r="Q51" s="8">
        <f t="shared" si="0"/>
        <v>413850</v>
      </c>
      <c r="R51" s="8">
        <v>0</v>
      </c>
      <c r="S51" s="8">
        <f t="shared" si="1"/>
        <v>413850</v>
      </c>
      <c r="T51" s="9">
        <f t="shared" si="2"/>
        <v>413850</v>
      </c>
      <c r="U51" s="10" t="s">
        <v>32</v>
      </c>
    </row>
    <row r="52" spans="1:21" x14ac:dyDescent="0.25">
      <c r="A52">
        <v>50</v>
      </c>
      <c r="B52" s="32" t="s">
        <v>239</v>
      </c>
      <c r="C52" s="4" t="s">
        <v>240</v>
      </c>
      <c r="D52" s="4" t="s">
        <v>40</v>
      </c>
      <c r="E52" s="4" t="s">
        <v>83</v>
      </c>
      <c r="F52" s="4" t="s">
        <v>84</v>
      </c>
      <c r="G52" s="4" t="s">
        <v>241</v>
      </c>
      <c r="H52" s="4" t="s">
        <v>242</v>
      </c>
      <c r="I52" s="4" t="s">
        <v>1</v>
      </c>
      <c r="J52" s="5" t="s">
        <v>30</v>
      </c>
      <c r="K52" s="4" t="s">
        <v>31</v>
      </c>
      <c r="L52" s="6">
        <v>88</v>
      </c>
      <c r="M52" s="7">
        <v>8900</v>
      </c>
      <c r="N52" s="8">
        <v>783200</v>
      </c>
      <c r="O52" s="8">
        <f>VLOOKUP(B52,'[1]Tranche 1 Actual 2024'!$B$12:$S$373,18,FALSE)</f>
        <v>234960</v>
      </c>
      <c r="P52" s="8"/>
      <c r="Q52" s="8">
        <f t="shared" si="0"/>
        <v>234960</v>
      </c>
      <c r="R52" s="8">
        <v>0</v>
      </c>
      <c r="S52" s="8">
        <f t="shared" si="1"/>
        <v>234960</v>
      </c>
      <c r="T52" s="9">
        <f t="shared" si="2"/>
        <v>234960</v>
      </c>
      <c r="U52" s="10" t="s">
        <v>32</v>
      </c>
    </row>
    <row r="53" spans="1:21" x14ac:dyDescent="0.25">
      <c r="A53">
        <v>51</v>
      </c>
      <c r="B53" s="32" t="s">
        <v>243</v>
      </c>
      <c r="C53" s="4" t="s">
        <v>244</v>
      </c>
      <c r="D53" s="4" t="s">
        <v>40</v>
      </c>
      <c r="E53" s="4" t="s">
        <v>101</v>
      </c>
      <c r="F53" s="4" t="s">
        <v>84</v>
      </c>
      <c r="G53" s="4" t="s">
        <v>245</v>
      </c>
      <c r="H53" s="4" t="s">
        <v>246</v>
      </c>
      <c r="I53" s="4" t="s">
        <v>1</v>
      </c>
      <c r="J53" s="5" t="s">
        <v>30</v>
      </c>
      <c r="K53" s="4" t="s">
        <v>31</v>
      </c>
      <c r="L53" s="6">
        <v>124</v>
      </c>
      <c r="M53" s="7">
        <v>8900</v>
      </c>
      <c r="N53" s="8">
        <v>1103600</v>
      </c>
      <c r="O53" s="8">
        <f>VLOOKUP(B53,'[1]Tranche 1 Actual 2024'!$B$12:$S$373,18,FALSE)</f>
        <v>331080</v>
      </c>
      <c r="P53" s="8"/>
      <c r="Q53" s="8">
        <f t="shared" si="0"/>
        <v>331080</v>
      </c>
      <c r="R53" s="8">
        <v>0</v>
      </c>
      <c r="S53" s="8">
        <f t="shared" si="1"/>
        <v>331080</v>
      </c>
      <c r="T53" s="9">
        <f t="shared" si="2"/>
        <v>331080</v>
      </c>
      <c r="U53" s="10" t="s">
        <v>32</v>
      </c>
    </row>
    <row r="54" spans="1:21" x14ac:dyDescent="0.25">
      <c r="A54">
        <v>52</v>
      </c>
      <c r="B54" s="32" t="s">
        <v>247</v>
      </c>
      <c r="C54" s="4" t="s">
        <v>248</v>
      </c>
      <c r="D54" s="4" t="s">
        <v>25</v>
      </c>
      <c r="E54" s="4" t="s">
        <v>101</v>
      </c>
      <c r="F54" s="4" t="s">
        <v>84</v>
      </c>
      <c r="G54" s="4" t="s">
        <v>249</v>
      </c>
      <c r="H54" s="4" t="s">
        <v>250</v>
      </c>
      <c r="I54" s="4" t="s">
        <v>1</v>
      </c>
      <c r="J54" s="5" t="s">
        <v>30</v>
      </c>
      <c r="K54" s="4" t="s">
        <v>31</v>
      </c>
      <c r="L54" s="6">
        <v>166</v>
      </c>
      <c r="M54" s="7">
        <v>8900</v>
      </c>
      <c r="N54" s="8">
        <v>1477400</v>
      </c>
      <c r="O54" s="8"/>
      <c r="P54" s="8">
        <f>L54*M54*30%</f>
        <v>443220</v>
      </c>
      <c r="Q54" s="8">
        <f t="shared" si="0"/>
        <v>443220</v>
      </c>
      <c r="R54" s="8">
        <v>0</v>
      </c>
      <c r="S54" s="8">
        <f t="shared" si="1"/>
        <v>886440</v>
      </c>
      <c r="T54" s="9">
        <f t="shared" si="2"/>
        <v>886440</v>
      </c>
      <c r="U54" s="10" t="s">
        <v>170</v>
      </c>
    </row>
    <row r="55" spans="1:21" x14ac:dyDescent="0.25">
      <c r="A55">
        <v>53</v>
      </c>
      <c r="B55" s="32" t="s">
        <v>251</v>
      </c>
      <c r="C55" s="4" t="s">
        <v>252</v>
      </c>
      <c r="D55" s="4" t="s">
        <v>25</v>
      </c>
      <c r="E55" s="4" t="s">
        <v>101</v>
      </c>
      <c r="F55" s="4" t="s">
        <v>84</v>
      </c>
      <c r="G55" s="4" t="s">
        <v>253</v>
      </c>
      <c r="H55" s="4" t="s">
        <v>254</v>
      </c>
      <c r="I55" s="4" t="s">
        <v>1</v>
      </c>
      <c r="J55" s="5" t="s">
        <v>30</v>
      </c>
      <c r="K55" s="4" t="s">
        <v>49</v>
      </c>
      <c r="L55" s="6">
        <v>216</v>
      </c>
      <c r="M55" s="7">
        <v>8900</v>
      </c>
      <c r="N55" s="8">
        <v>1922400</v>
      </c>
      <c r="O55" s="8">
        <f>VLOOKUP(B55,'[1]Tranche 1 Actual 2024'!$B$12:$S$373,18,FALSE)</f>
        <v>576720</v>
      </c>
      <c r="P55" s="8"/>
      <c r="Q55" s="8">
        <f t="shared" si="0"/>
        <v>576720</v>
      </c>
      <c r="R55" s="8">
        <v>0</v>
      </c>
      <c r="S55" s="8">
        <f t="shared" si="1"/>
        <v>576720</v>
      </c>
      <c r="T55" s="9">
        <f t="shared" si="2"/>
        <v>576720</v>
      </c>
      <c r="U55" s="10" t="s">
        <v>32</v>
      </c>
    </row>
    <row r="56" spans="1:21" x14ac:dyDescent="0.25">
      <c r="A56">
        <v>54</v>
      </c>
      <c r="B56" s="32" t="s">
        <v>255</v>
      </c>
      <c r="C56" s="4" t="s">
        <v>256</v>
      </c>
      <c r="D56" s="4" t="s">
        <v>25</v>
      </c>
      <c r="E56" s="4" t="s">
        <v>101</v>
      </c>
      <c r="F56" s="4" t="s">
        <v>84</v>
      </c>
      <c r="G56" s="4" t="s">
        <v>257</v>
      </c>
      <c r="H56" s="4" t="s">
        <v>258</v>
      </c>
      <c r="I56" s="4" t="s">
        <v>1</v>
      </c>
      <c r="J56" s="5" t="s">
        <v>30</v>
      </c>
      <c r="K56" s="4" t="s">
        <v>31</v>
      </c>
      <c r="L56" s="6">
        <v>63</v>
      </c>
      <c r="M56" s="7">
        <v>8900</v>
      </c>
      <c r="N56" s="8">
        <v>560700</v>
      </c>
      <c r="O56" s="8">
        <f>VLOOKUP(B56,'[1]Tranche 1 Actual 2024'!$B$12:$S$373,18,FALSE)</f>
        <v>168210</v>
      </c>
      <c r="P56" s="8"/>
      <c r="Q56" s="8">
        <f t="shared" si="0"/>
        <v>168210</v>
      </c>
      <c r="R56" s="8">
        <v>0</v>
      </c>
      <c r="S56" s="8">
        <f t="shared" si="1"/>
        <v>168210</v>
      </c>
      <c r="T56" s="9">
        <f t="shared" si="2"/>
        <v>168210</v>
      </c>
      <c r="U56" s="10" t="s">
        <v>32</v>
      </c>
    </row>
    <row r="57" spans="1:21" x14ac:dyDescent="0.25">
      <c r="A57">
        <v>55</v>
      </c>
      <c r="B57" s="32" t="s">
        <v>259</v>
      </c>
      <c r="C57" s="4" t="s">
        <v>260</v>
      </c>
      <c r="D57" s="4" t="s">
        <v>40</v>
      </c>
      <c r="E57" s="4" t="s">
        <v>83</v>
      </c>
      <c r="F57" s="4" t="s">
        <v>84</v>
      </c>
      <c r="G57" s="4" t="s">
        <v>261</v>
      </c>
      <c r="H57" s="4" t="s">
        <v>262</v>
      </c>
      <c r="I57" s="4" t="s">
        <v>1</v>
      </c>
      <c r="J57" s="5" t="s">
        <v>30</v>
      </c>
      <c r="K57" s="4" t="s">
        <v>31</v>
      </c>
      <c r="L57" s="6">
        <v>50</v>
      </c>
      <c r="M57" s="7">
        <v>8900</v>
      </c>
      <c r="N57" s="8">
        <v>445000</v>
      </c>
      <c r="O57" s="8">
        <f>VLOOKUP(B57,'[1]Tranche 1 Actual 2024'!$B$12:$S$373,18,FALSE)</f>
        <v>133500</v>
      </c>
      <c r="P57" s="8"/>
      <c r="Q57" s="8">
        <f t="shared" si="0"/>
        <v>133500</v>
      </c>
      <c r="R57" s="8">
        <v>0</v>
      </c>
      <c r="S57" s="8">
        <f t="shared" si="1"/>
        <v>133500</v>
      </c>
      <c r="T57" s="9">
        <f t="shared" si="2"/>
        <v>133500</v>
      </c>
      <c r="U57" s="10" t="s">
        <v>32</v>
      </c>
    </row>
    <row r="58" spans="1:21" x14ac:dyDescent="0.25">
      <c r="A58">
        <v>56</v>
      </c>
      <c r="B58" s="32" t="s">
        <v>263</v>
      </c>
      <c r="C58" s="4" t="s">
        <v>264</v>
      </c>
      <c r="D58" s="4" t="s">
        <v>40</v>
      </c>
      <c r="E58" s="4" t="s">
        <v>101</v>
      </c>
      <c r="F58" s="4" t="s">
        <v>84</v>
      </c>
      <c r="G58" s="4" t="s">
        <v>265</v>
      </c>
      <c r="H58" s="4" t="s">
        <v>266</v>
      </c>
      <c r="I58" s="4" t="s">
        <v>1</v>
      </c>
      <c r="J58" s="5" t="s">
        <v>30</v>
      </c>
      <c r="K58" s="4" t="s">
        <v>31</v>
      </c>
      <c r="L58" s="6">
        <v>143</v>
      </c>
      <c r="M58" s="7">
        <v>8900</v>
      </c>
      <c r="N58" s="8">
        <v>1272700</v>
      </c>
      <c r="O58" s="8">
        <f>VLOOKUP(B58,'[1]Tranche 1 Actual 2024'!$B$12:$S$373,18,FALSE)</f>
        <v>381810</v>
      </c>
      <c r="P58" s="8"/>
      <c r="Q58" s="8">
        <f t="shared" si="0"/>
        <v>381810</v>
      </c>
      <c r="R58" s="8">
        <v>0</v>
      </c>
      <c r="S58" s="8">
        <f t="shared" si="1"/>
        <v>381810</v>
      </c>
      <c r="T58" s="9">
        <f t="shared" si="2"/>
        <v>381810</v>
      </c>
      <c r="U58" s="10" t="s">
        <v>32</v>
      </c>
    </row>
    <row r="59" spans="1:21" x14ac:dyDescent="0.25">
      <c r="A59">
        <v>57</v>
      </c>
      <c r="B59" s="32" t="s">
        <v>267</v>
      </c>
      <c r="C59" s="4" t="s">
        <v>268</v>
      </c>
      <c r="D59" s="4" t="s">
        <v>25</v>
      </c>
      <c r="E59" s="4" t="s">
        <v>101</v>
      </c>
      <c r="F59" s="4" t="s">
        <v>84</v>
      </c>
      <c r="G59" s="4" t="s">
        <v>269</v>
      </c>
      <c r="H59" s="4" t="s">
        <v>270</v>
      </c>
      <c r="I59" s="4" t="s">
        <v>1</v>
      </c>
      <c r="J59" s="5" t="s">
        <v>30</v>
      </c>
      <c r="K59" s="4" t="s">
        <v>49</v>
      </c>
      <c r="L59" s="6">
        <v>168</v>
      </c>
      <c r="M59" s="7">
        <v>8900</v>
      </c>
      <c r="N59" s="8">
        <v>1495200</v>
      </c>
      <c r="O59" s="8">
        <f>VLOOKUP(B59,'[1]Tranche 1 Actual 2024'!$B$12:$S$373,18,FALSE)</f>
        <v>448560</v>
      </c>
      <c r="P59" s="8"/>
      <c r="Q59" s="8">
        <f t="shared" si="0"/>
        <v>448560</v>
      </c>
      <c r="R59" s="8">
        <v>0</v>
      </c>
      <c r="S59" s="8">
        <f t="shared" si="1"/>
        <v>448560</v>
      </c>
      <c r="T59" s="9">
        <f t="shared" si="2"/>
        <v>448560</v>
      </c>
      <c r="U59" s="10" t="s">
        <v>32</v>
      </c>
    </row>
    <row r="60" spans="1:21" x14ac:dyDescent="0.25">
      <c r="A60">
        <v>58</v>
      </c>
      <c r="B60" s="32" t="s">
        <v>271</v>
      </c>
      <c r="C60" s="4" t="s">
        <v>272</v>
      </c>
      <c r="D60" s="4" t="s">
        <v>25</v>
      </c>
      <c r="E60" s="4" t="s">
        <v>117</v>
      </c>
      <c r="F60" s="4" t="s">
        <v>84</v>
      </c>
      <c r="G60" s="4" t="s">
        <v>273</v>
      </c>
      <c r="H60" s="4" t="s">
        <v>274</v>
      </c>
      <c r="I60" s="4" t="s">
        <v>1</v>
      </c>
      <c r="J60" s="5" t="s">
        <v>30</v>
      </c>
      <c r="K60" s="4" t="s">
        <v>31</v>
      </c>
      <c r="L60" s="6">
        <v>21</v>
      </c>
      <c r="M60" s="7">
        <v>8900</v>
      </c>
      <c r="N60" s="8">
        <v>186900</v>
      </c>
      <c r="O60" s="8">
        <f>VLOOKUP(B60,'[1]Tranche 1 Actual 2024'!$B$12:$S$373,18,FALSE)</f>
        <v>56070</v>
      </c>
      <c r="P60" s="8"/>
      <c r="Q60" s="8">
        <f t="shared" si="0"/>
        <v>56070</v>
      </c>
      <c r="R60" s="8">
        <v>0</v>
      </c>
      <c r="S60" s="8">
        <f t="shared" si="1"/>
        <v>56070</v>
      </c>
      <c r="T60" s="9">
        <f t="shared" si="2"/>
        <v>56070</v>
      </c>
      <c r="U60" s="10" t="s">
        <v>32</v>
      </c>
    </row>
    <row r="61" spans="1:21" x14ac:dyDescent="0.25">
      <c r="A61">
        <v>59</v>
      </c>
      <c r="B61" s="32" t="s">
        <v>275</v>
      </c>
      <c r="C61" s="4" t="s">
        <v>276</v>
      </c>
      <c r="D61" s="4" t="s">
        <v>40</v>
      </c>
      <c r="E61" s="4" t="s">
        <v>101</v>
      </c>
      <c r="F61" s="4" t="s">
        <v>84</v>
      </c>
      <c r="G61" s="4" t="s">
        <v>277</v>
      </c>
      <c r="H61" s="4" t="s">
        <v>278</v>
      </c>
      <c r="I61" s="4" t="s">
        <v>1</v>
      </c>
      <c r="J61" s="5" t="s">
        <v>30</v>
      </c>
      <c r="K61" s="4" t="s">
        <v>31</v>
      </c>
      <c r="L61" s="6">
        <v>44</v>
      </c>
      <c r="M61" s="7">
        <v>8900</v>
      </c>
      <c r="N61" s="8">
        <v>391600</v>
      </c>
      <c r="O61" s="8">
        <f>VLOOKUP(B61,'[1]Tranche 1 Actual 2024'!$B$12:$S$373,18,FALSE)</f>
        <v>117480</v>
      </c>
      <c r="P61" s="8"/>
      <c r="Q61" s="8">
        <f t="shared" si="0"/>
        <v>117480</v>
      </c>
      <c r="R61" s="8">
        <v>0</v>
      </c>
      <c r="S61" s="8">
        <f t="shared" si="1"/>
        <v>117480</v>
      </c>
      <c r="T61" s="9">
        <f t="shared" si="2"/>
        <v>117480</v>
      </c>
      <c r="U61" s="10" t="s">
        <v>32</v>
      </c>
    </row>
    <row r="62" spans="1:21" x14ac:dyDescent="0.25">
      <c r="A62">
        <v>60</v>
      </c>
      <c r="B62" s="32" t="s">
        <v>279</v>
      </c>
      <c r="C62" s="4" t="s">
        <v>280</v>
      </c>
      <c r="D62" s="4" t="s">
        <v>40</v>
      </c>
      <c r="E62" s="4" t="s">
        <v>101</v>
      </c>
      <c r="F62" s="4" t="s">
        <v>84</v>
      </c>
      <c r="G62" s="4" t="s">
        <v>281</v>
      </c>
      <c r="H62" s="4" t="s">
        <v>282</v>
      </c>
      <c r="I62" s="4" t="s">
        <v>1</v>
      </c>
      <c r="J62" s="5" t="s">
        <v>30</v>
      </c>
      <c r="K62" s="4" t="s">
        <v>31</v>
      </c>
      <c r="L62" s="6">
        <v>56</v>
      </c>
      <c r="M62" s="7">
        <v>8900</v>
      </c>
      <c r="N62" s="8">
        <v>498400</v>
      </c>
      <c r="O62" s="8">
        <f>VLOOKUP(B62,'[1]Tranche 1 Actual 2024'!$B$12:$S$373,18,FALSE)</f>
        <v>149520</v>
      </c>
      <c r="P62" s="8"/>
      <c r="Q62" s="8">
        <f t="shared" si="0"/>
        <v>149520</v>
      </c>
      <c r="R62" s="8">
        <v>0</v>
      </c>
      <c r="S62" s="8">
        <f t="shared" si="1"/>
        <v>149520</v>
      </c>
      <c r="T62" s="9">
        <f t="shared" si="2"/>
        <v>149520</v>
      </c>
      <c r="U62" s="10" t="s">
        <v>32</v>
      </c>
    </row>
    <row r="63" spans="1:21" x14ac:dyDescent="0.25">
      <c r="A63">
        <v>61</v>
      </c>
      <c r="B63" s="32" t="s">
        <v>283</v>
      </c>
      <c r="C63" s="4" t="s">
        <v>284</v>
      </c>
      <c r="D63" s="4" t="s">
        <v>25</v>
      </c>
      <c r="E63" s="4" t="s">
        <v>101</v>
      </c>
      <c r="F63" s="4" t="s">
        <v>84</v>
      </c>
      <c r="G63" s="4" t="s">
        <v>285</v>
      </c>
      <c r="H63" s="4" t="s">
        <v>286</v>
      </c>
      <c r="I63" s="4" t="s">
        <v>1</v>
      </c>
      <c r="J63" s="5" t="s">
        <v>183</v>
      </c>
      <c r="K63" s="4" t="s">
        <v>31</v>
      </c>
      <c r="L63" s="6">
        <v>124</v>
      </c>
      <c r="M63" s="7">
        <v>8900</v>
      </c>
      <c r="N63" s="8">
        <v>1103600</v>
      </c>
      <c r="O63" s="8">
        <f>VLOOKUP(B63,'[1]Tranche 1 Actual 2024'!$B$12:$S$373,18,FALSE)</f>
        <v>331080</v>
      </c>
      <c r="P63" s="8"/>
      <c r="Q63" s="8">
        <f t="shared" si="0"/>
        <v>331080</v>
      </c>
      <c r="R63" s="8">
        <v>0</v>
      </c>
      <c r="S63" s="8">
        <f t="shared" si="1"/>
        <v>331080</v>
      </c>
      <c r="T63" s="9">
        <f t="shared" si="2"/>
        <v>331080</v>
      </c>
      <c r="U63" s="10" t="s">
        <v>32</v>
      </c>
    </row>
    <row r="64" spans="1:21" x14ac:dyDescent="0.25">
      <c r="A64">
        <v>62</v>
      </c>
      <c r="B64" s="32" t="s">
        <v>287</v>
      </c>
      <c r="C64" s="4" t="s">
        <v>288</v>
      </c>
      <c r="D64" s="4" t="s">
        <v>25</v>
      </c>
      <c r="E64" s="4" t="s">
        <v>101</v>
      </c>
      <c r="F64" s="4" t="s">
        <v>84</v>
      </c>
      <c r="G64" s="4" t="s">
        <v>289</v>
      </c>
      <c r="H64" s="4" t="s">
        <v>290</v>
      </c>
      <c r="I64" s="4" t="s">
        <v>1</v>
      </c>
      <c r="J64" s="5" t="s">
        <v>30</v>
      </c>
      <c r="K64" s="4" t="s">
        <v>49</v>
      </c>
      <c r="L64" s="6">
        <v>178</v>
      </c>
      <c r="M64" s="7">
        <v>8900</v>
      </c>
      <c r="N64" s="8">
        <v>1584200</v>
      </c>
      <c r="O64" s="8">
        <f>VLOOKUP(B64,'[1]Tranche 1 Actual 2024'!$B$12:$S$373,18,FALSE)</f>
        <v>475260</v>
      </c>
      <c r="P64" s="8"/>
      <c r="Q64" s="8">
        <f t="shared" si="0"/>
        <v>475260</v>
      </c>
      <c r="R64" s="8">
        <v>0</v>
      </c>
      <c r="S64" s="8">
        <f t="shared" si="1"/>
        <v>475260</v>
      </c>
      <c r="T64" s="9">
        <f t="shared" si="2"/>
        <v>475260</v>
      </c>
      <c r="U64" s="10" t="s">
        <v>32</v>
      </c>
    </row>
    <row r="65" spans="1:21" x14ac:dyDescent="0.25">
      <c r="A65">
        <v>63</v>
      </c>
      <c r="B65" s="32" t="s">
        <v>291</v>
      </c>
      <c r="C65" s="4" t="s">
        <v>292</v>
      </c>
      <c r="D65" s="4" t="s">
        <v>25</v>
      </c>
      <c r="E65" s="4" t="s">
        <v>101</v>
      </c>
      <c r="F65" s="4" t="s">
        <v>84</v>
      </c>
      <c r="G65" s="4" t="s">
        <v>293</v>
      </c>
      <c r="H65" s="4" t="s">
        <v>294</v>
      </c>
      <c r="I65" s="4" t="s">
        <v>1</v>
      </c>
      <c r="J65" s="5" t="s">
        <v>30</v>
      </c>
      <c r="K65" s="4" t="s">
        <v>31</v>
      </c>
      <c r="L65" s="6">
        <v>783</v>
      </c>
      <c r="M65" s="7">
        <v>8900</v>
      </c>
      <c r="N65" s="8">
        <v>6968700</v>
      </c>
      <c r="O65" s="8">
        <f>VLOOKUP(B65,'[1]Tranche 1 Actual 2024'!$B$12:$S$373,18,FALSE)</f>
        <v>2090610</v>
      </c>
      <c r="P65" s="8"/>
      <c r="Q65" s="8">
        <f t="shared" si="0"/>
        <v>2090610</v>
      </c>
      <c r="R65" s="8">
        <v>0</v>
      </c>
      <c r="S65" s="8">
        <f t="shared" si="1"/>
        <v>2090610</v>
      </c>
      <c r="T65" s="9">
        <f t="shared" si="2"/>
        <v>2090610</v>
      </c>
      <c r="U65" s="10" t="s">
        <v>32</v>
      </c>
    </row>
    <row r="66" spans="1:21" x14ac:dyDescent="0.25">
      <c r="A66">
        <v>64</v>
      </c>
      <c r="B66" s="32" t="s">
        <v>295</v>
      </c>
      <c r="C66" s="4" t="s">
        <v>296</v>
      </c>
      <c r="D66" s="4" t="s">
        <v>25</v>
      </c>
      <c r="E66" s="4" t="s">
        <v>101</v>
      </c>
      <c r="F66" s="4" t="s">
        <v>84</v>
      </c>
      <c r="G66" s="4" t="s">
        <v>297</v>
      </c>
      <c r="H66" s="4" t="s">
        <v>298</v>
      </c>
      <c r="I66" s="4" t="s">
        <v>1</v>
      </c>
      <c r="J66" s="5" t="s">
        <v>30</v>
      </c>
      <c r="K66" s="4" t="s">
        <v>31</v>
      </c>
      <c r="L66" s="6">
        <v>90</v>
      </c>
      <c r="M66" s="7">
        <v>8900</v>
      </c>
      <c r="N66" s="8">
        <v>801000</v>
      </c>
      <c r="O66" s="8">
        <f>VLOOKUP(B66,'[1]Tranche 1 Actual 2024'!$B$12:$S$373,18,FALSE)</f>
        <v>240300</v>
      </c>
      <c r="P66" s="8"/>
      <c r="Q66" s="8">
        <f t="shared" si="0"/>
        <v>240300</v>
      </c>
      <c r="R66" s="8">
        <v>0</v>
      </c>
      <c r="S66" s="8">
        <f t="shared" si="1"/>
        <v>240300</v>
      </c>
      <c r="T66" s="9">
        <f t="shared" si="2"/>
        <v>240300</v>
      </c>
      <c r="U66" s="10" t="s">
        <v>32</v>
      </c>
    </row>
    <row r="67" spans="1:21" x14ac:dyDescent="0.25">
      <c r="A67">
        <v>65</v>
      </c>
      <c r="B67" s="32" t="s">
        <v>299</v>
      </c>
      <c r="C67" s="4" t="s">
        <v>300</v>
      </c>
      <c r="D67" s="4" t="s">
        <v>25</v>
      </c>
      <c r="E67" s="4" t="s">
        <v>101</v>
      </c>
      <c r="F67" s="4" t="s">
        <v>84</v>
      </c>
      <c r="G67" s="4" t="s">
        <v>301</v>
      </c>
      <c r="H67" s="4" t="s">
        <v>302</v>
      </c>
      <c r="I67" s="4" t="s">
        <v>1</v>
      </c>
      <c r="J67" s="5" t="s">
        <v>30</v>
      </c>
      <c r="K67" s="4" t="s">
        <v>49</v>
      </c>
      <c r="L67" s="6">
        <v>225</v>
      </c>
      <c r="M67" s="7">
        <v>8900</v>
      </c>
      <c r="N67" s="8">
        <v>2002500</v>
      </c>
      <c r="O67" s="8">
        <f>VLOOKUP(B67,'[1]Tranche 1 Actual 2024'!$B$12:$S$373,18,FALSE)</f>
        <v>600750</v>
      </c>
      <c r="P67" s="8"/>
      <c r="Q67" s="8">
        <f t="shared" ref="Q67:Q130" si="3">N67*30%</f>
        <v>600750</v>
      </c>
      <c r="R67" s="8">
        <v>0</v>
      </c>
      <c r="S67" s="8">
        <f t="shared" ref="S67:S130" si="4">P67+Q67-R67</f>
        <v>600750</v>
      </c>
      <c r="T67" s="9">
        <f t="shared" ref="T67:T130" si="5">IF(S67&gt;=0,S67,0)</f>
        <v>600750</v>
      </c>
      <c r="U67" s="10" t="s">
        <v>32</v>
      </c>
    </row>
    <row r="68" spans="1:21" x14ac:dyDescent="0.25">
      <c r="A68">
        <v>66</v>
      </c>
      <c r="B68" s="32" t="s">
        <v>303</v>
      </c>
      <c r="C68" s="4" t="s">
        <v>304</v>
      </c>
      <c r="D68" s="4" t="s">
        <v>25</v>
      </c>
      <c r="E68" s="4" t="s">
        <v>101</v>
      </c>
      <c r="F68" s="4" t="s">
        <v>84</v>
      </c>
      <c r="G68" s="4" t="s">
        <v>305</v>
      </c>
      <c r="H68" s="4" t="s">
        <v>306</v>
      </c>
      <c r="I68" s="4" t="s">
        <v>1</v>
      </c>
      <c r="J68" s="5" t="s">
        <v>30</v>
      </c>
      <c r="K68" s="4" t="s">
        <v>31</v>
      </c>
      <c r="L68" s="6">
        <v>99</v>
      </c>
      <c r="M68" s="7">
        <v>8900</v>
      </c>
      <c r="N68" s="8">
        <v>881100</v>
      </c>
      <c r="O68" s="8">
        <f>VLOOKUP(B68,'[1]Tranche 1 Actual 2024'!$B$12:$S$373,18,FALSE)</f>
        <v>264330</v>
      </c>
      <c r="P68" s="8"/>
      <c r="Q68" s="8">
        <f t="shared" si="3"/>
        <v>264330</v>
      </c>
      <c r="R68" s="8">
        <v>0</v>
      </c>
      <c r="S68" s="8">
        <f t="shared" si="4"/>
        <v>264330</v>
      </c>
      <c r="T68" s="9">
        <f t="shared" si="5"/>
        <v>264330</v>
      </c>
      <c r="U68" s="10" t="s">
        <v>32</v>
      </c>
    </row>
    <row r="69" spans="1:21" x14ac:dyDescent="0.25">
      <c r="A69">
        <v>67</v>
      </c>
      <c r="B69" s="32" t="s">
        <v>307</v>
      </c>
      <c r="C69" s="4" t="s">
        <v>308</v>
      </c>
      <c r="D69" s="4" t="s">
        <v>25</v>
      </c>
      <c r="E69" s="4" t="s">
        <v>101</v>
      </c>
      <c r="F69" s="4" t="s">
        <v>84</v>
      </c>
      <c r="G69" s="4" t="s">
        <v>309</v>
      </c>
      <c r="H69" s="4" t="s">
        <v>310</v>
      </c>
      <c r="I69" s="4" t="s">
        <v>1</v>
      </c>
      <c r="J69" s="5" t="s">
        <v>30</v>
      </c>
      <c r="K69" s="4" t="s">
        <v>31</v>
      </c>
      <c r="L69" s="6">
        <v>127</v>
      </c>
      <c r="M69" s="7">
        <v>8900</v>
      </c>
      <c r="N69" s="8">
        <v>1130300</v>
      </c>
      <c r="O69" s="8">
        <f>VLOOKUP(B69,'[1]Tranche 1 Actual 2024'!$B$12:$S$373,18,FALSE)</f>
        <v>339090</v>
      </c>
      <c r="P69" s="8"/>
      <c r="Q69" s="8">
        <f t="shared" si="3"/>
        <v>339090</v>
      </c>
      <c r="R69" s="8">
        <v>0</v>
      </c>
      <c r="S69" s="8">
        <f t="shared" si="4"/>
        <v>339090</v>
      </c>
      <c r="T69" s="9">
        <f t="shared" si="5"/>
        <v>339090</v>
      </c>
      <c r="U69" s="10" t="s">
        <v>32</v>
      </c>
    </row>
    <row r="70" spans="1:21" x14ac:dyDescent="0.25">
      <c r="A70">
        <v>68</v>
      </c>
      <c r="B70" s="32" t="s">
        <v>311</v>
      </c>
      <c r="C70" s="4" t="s">
        <v>312</v>
      </c>
      <c r="D70" s="4" t="s">
        <v>40</v>
      </c>
      <c r="E70" s="4" t="s">
        <v>101</v>
      </c>
      <c r="F70" s="4" t="s">
        <v>84</v>
      </c>
      <c r="G70" s="4" t="s">
        <v>313</v>
      </c>
      <c r="H70" s="4" t="s">
        <v>314</v>
      </c>
      <c r="I70" s="4" t="s">
        <v>1</v>
      </c>
      <c r="J70" s="5" t="s">
        <v>30</v>
      </c>
      <c r="K70" s="4" t="s">
        <v>49</v>
      </c>
      <c r="L70" s="6">
        <v>67</v>
      </c>
      <c r="M70" s="7">
        <v>8900</v>
      </c>
      <c r="N70" s="8">
        <v>596300</v>
      </c>
      <c r="O70" s="8"/>
      <c r="P70" s="8">
        <f>L70*M70*30%</f>
        <v>178890</v>
      </c>
      <c r="Q70" s="8">
        <f t="shared" si="3"/>
        <v>178890</v>
      </c>
      <c r="R70" s="8">
        <v>0</v>
      </c>
      <c r="S70" s="8">
        <f t="shared" si="4"/>
        <v>357780</v>
      </c>
      <c r="T70" s="9">
        <f t="shared" si="5"/>
        <v>357780</v>
      </c>
      <c r="U70" s="10" t="s">
        <v>170</v>
      </c>
    </row>
    <row r="71" spans="1:21" x14ac:dyDescent="0.25">
      <c r="A71">
        <v>69</v>
      </c>
      <c r="B71" s="32" t="s">
        <v>315</v>
      </c>
      <c r="C71" s="4" t="s">
        <v>316</v>
      </c>
      <c r="D71" s="4" t="s">
        <v>40</v>
      </c>
      <c r="E71" s="4" t="s">
        <v>101</v>
      </c>
      <c r="F71" s="4" t="s">
        <v>84</v>
      </c>
      <c r="G71" s="4" t="s">
        <v>317</v>
      </c>
      <c r="H71" s="4" t="s">
        <v>318</v>
      </c>
      <c r="I71" s="4" t="s">
        <v>1</v>
      </c>
      <c r="J71" s="5" t="s">
        <v>30</v>
      </c>
      <c r="K71" s="4" t="s">
        <v>31</v>
      </c>
      <c r="L71" s="6">
        <v>66</v>
      </c>
      <c r="M71" s="7">
        <v>8900</v>
      </c>
      <c r="N71" s="8">
        <v>587400</v>
      </c>
      <c r="O71" s="8">
        <f>VLOOKUP(B71,'[1]Tranche 1 Actual 2024'!$B$12:$S$373,18,FALSE)</f>
        <v>176220</v>
      </c>
      <c r="P71" s="8"/>
      <c r="Q71" s="8">
        <f t="shared" si="3"/>
        <v>176220</v>
      </c>
      <c r="R71" s="8">
        <v>0</v>
      </c>
      <c r="S71" s="8">
        <f t="shared" si="4"/>
        <v>176220</v>
      </c>
      <c r="T71" s="9">
        <f t="shared" si="5"/>
        <v>176220</v>
      </c>
      <c r="U71" s="10" t="s">
        <v>32</v>
      </c>
    </row>
    <row r="72" spans="1:21" x14ac:dyDescent="0.25">
      <c r="A72">
        <v>70</v>
      </c>
      <c r="B72" s="32" t="s">
        <v>319</v>
      </c>
      <c r="C72" s="4" t="s">
        <v>320</v>
      </c>
      <c r="D72" s="4" t="s">
        <v>40</v>
      </c>
      <c r="E72" s="4" t="s">
        <v>101</v>
      </c>
      <c r="F72" s="4" t="s">
        <v>84</v>
      </c>
      <c r="G72" s="4" t="s">
        <v>321</v>
      </c>
      <c r="H72" s="4" t="s">
        <v>322</v>
      </c>
      <c r="I72" s="4" t="s">
        <v>1</v>
      </c>
      <c r="J72" s="5" t="s">
        <v>30</v>
      </c>
      <c r="K72" s="4" t="s">
        <v>31</v>
      </c>
      <c r="L72" s="6">
        <v>94</v>
      </c>
      <c r="M72" s="7">
        <v>8900</v>
      </c>
      <c r="N72" s="8">
        <v>836600</v>
      </c>
      <c r="O72" s="8">
        <f>VLOOKUP(B72,'[1]Tranche 1 Actual 2024'!$B$12:$S$373,18,FALSE)</f>
        <v>250980</v>
      </c>
      <c r="P72" s="8"/>
      <c r="Q72" s="8">
        <f t="shared" si="3"/>
        <v>250980</v>
      </c>
      <c r="R72" s="8">
        <v>0</v>
      </c>
      <c r="S72" s="8">
        <f t="shared" si="4"/>
        <v>250980</v>
      </c>
      <c r="T72" s="9">
        <f t="shared" si="5"/>
        <v>250980</v>
      </c>
      <c r="U72" s="10" t="s">
        <v>32</v>
      </c>
    </row>
    <row r="73" spans="1:21" x14ac:dyDescent="0.25">
      <c r="A73">
        <v>71</v>
      </c>
      <c r="B73" s="32" t="s">
        <v>323</v>
      </c>
      <c r="C73" s="4" t="s">
        <v>324</v>
      </c>
      <c r="D73" s="4" t="s">
        <v>40</v>
      </c>
      <c r="E73" s="4" t="s">
        <v>101</v>
      </c>
      <c r="F73" s="4" t="s">
        <v>84</v>
      </c>
      <c r="G73" s="4" t="s">
        <v>325</v>
      </c>
      <c r="H73" s="4" t="s">
        <v>326</v>
      </c>
      <c r="I73" s="4" t="s">
        <v>1</v>
      </c>
      <c r="J73" s="5" t="s">
        <v>30</v>
      </c>
      <c r="K73" s="4" t="s">
        <v>31</v>
      </c>
      <c r="L73" s="6">
        <v>356</v>
      </c>
      <c r="M73" s="7">
        <v>8900</v>
      </c>
      <c r="N73" s="8">
        <v>3168400</v>
      </c>
      <c r="O73" s="8">
        <f>VLOOKUP(B73,'[1]Tranche 1 Actual 2024'!$B$12:$S$373,18,FALSE)</f>
        <v>950520</v>
      </c>
      <c r="P73" s="8"/>
      <c r="Q73" s="8">
        <f t="shared" si="3"/>
        <v>950520</v>
      </c>
      <c r="R73" s="8">
        <v>0</v>
      </c>
      <c r="S73" s="8">
        <f t="shared" si="4"/>
        <v>950520</v>
      </c>
      <c r="T73" s="9">
        <f t="shared" si="5"/>
        <v>950520</v>
      </c>
      <c r="U73" s="10" t="s">
        <v>32</v>
      </c>
    </row>
    <row r="74" spans="1:21" x14ac:dyDescent="0.25">
      <c r="A74">
        <v>72</v>
      </c>
      <c r="B74" s="32" t="s">
        <v>327</v>
      </c>
      <c r="C74" s="4" t="s">
        <v>328</v>
      </c>
      <c r="D74" s="4" t="s">
        <v>40</v>
      </c>
      <c r="E74" s="4" t="s">
        <v>101</v>
      </c>
      <c r="F74" s="4" t="s">
        <v>84</v>
      </c>
      <c r="G74" s="4" t="s">
        <v>329</v>
      </c>
      <c r="H74" s="4" t="s">
        <v>330</v>
      </c>
      <c r="I74" s="4" t="s">
        <v>1</v>
      </c>
      <c r="J74" s="5" t="s">
        <v>30</v>
      </c>
      <c r="K74" s="4" t="s">
        <v>31</v>
      </c>
      <c r="L74" s="6">
        <v>118</v>
      </c>
      <c r="M74" s="7">
        <v>8900</v>
      </c>
      <c r="N74" s="8">
        <v>1050200</v>
      </c>
      <c r="O74" s="8">
        <f>VLOOKUP(B74,'[1]Tranche 1 Actual 2024'!$B$12:$S$373,18,FALSE)</f>
        <v>315060</v>
      </c>
      <c r="P74" s="8"/>
      <c r="Q74" s="8">
        <f t="shared" si="3"/>
        <v>315060</v>
      </c>
      <c r="R74" s="8">
        <v>0</v>
      </c>
      <c r="S74" s="8">
        <f t="shared" si="4"/>
        <v>315060</v>
      </c>
      <c r="T74" s="9">
        <f t="shared" si="5"/>
        <v>315060</v>
      </c>
      <c r="U74" s="10" t="s">
        <v>32</v>
      </c>
    </row>
    <row r="75" spans="1:21" x14ac:dyDescent="0.25">
      <c r="A75">
        <v>73</v>
      </c>
      <c r="B75" s="32" t="s">
        <v>331</v>
      </c>
      <c r="C75" s="4" t="s">
        <v>332</v>
      </c>
      <c r="D75" s="4" t="s">
        <v>40</v>
      </c>
      <c r="E75" s="4" t="s">
        <v>101</v>
      </c>
      <c r="F75" s="4" t="s">
        <v>84</v>
      </c>
      <c r="G75" s="4" t="s">
        <v>333</v>
      </c>
      <c r="H75" s="4" t="s">
        <v>334</v>
      </c>
      <c r="I75" s="4" t="s">
        <v>1</v>
      </c>
      <c r="J75" s="5" t="s">
        <v>30</v>
      </c>
      <c r="K75" s="4" t="s">
        <v>31</v>
      </c>
      <c r="L75" s="6">
        <v>302</v>
      </c>
      <c r="M75" s="7">
        <v>8900</v>
      </c>
      <c r="N75" s="8">
        <v>2687800</v>
      </c>
      <c r="O75" s="8">
        <f>VLOOKUP(B75,'[1]Tranche 1 Actual 2024'!$B$12:$S$373,18,FALSE)</f>
        <v>806340</v>
      </c>
      <c r="P75" s="8"/>
      <c r="Q75" s="8">
        <f t="shared" si="3"/>
        <v>806340</v>
      </c>
      <c r="R75" s="8">
        <v>0</v>
      </c>
      <c r="S75" s="8">
        <f t="shared" si="4"/>
        <v>806340</v>
      </c>
      <c r="T75" s="9">
        <f t="shared" si="5"/>
        <v>806340</v>
      </c>
      <c r="U75" s="10" t="s">
        <v>32</v>
      </c>
    </row>
    <row r="76" spans="1:21" x14ac:dyDescent="0.25">
      <c r="A76">
        <v>74</v>
      </c>
      <c r="B76" s="32" t="s">
        <v>335</v>
      </c>
      <c r="C76" s="4" t="s">
        <v>336</v>
      </c>
      <c r="D76" s="4" t="s">
        <v>40</v>
      </c>
      <c r="E76" s="4" t="s">
        <v>101</v>
      </c>
      <c r="F76" s="4" t="s">
        <v>84</v>
      </c>
      <c r="G76" s="4" t="s">
        <v>337</v>
      </c>
      <c r="H76" s="4" t="s">
        <v>338</v>
      </c>
      <c r="I76" s="4" t="s">
        <v>1</v>
      </c>
      <c r="J76" s="5" t="s">
        <v>30</v>
      </c>
      <c r="K76" s="4" t="s">
        <v>49</v>
      </c>
      <c r="L76" s="6">
        <v>484</v>
      </c>
      <c r="M76" s="7">
        <v>8900</v>
      </c>
      <c r="N76" s="8">
        <v>4307600</v>
      </c>
      <c r="O76" s="8">
        <f>VLOOKUP(B76,'[1]Tranche 1 Actual 2024'!$B$12:$S$373,18,FALSE)</f>
        <v>1292280</v>
      </c>
      <c r="P76" s="8"/>
      <c r="Q76" s="8">
        <f t="shared" si="3"/>
        <v>1292280</v>
      </c>
      <c r="R76" s="8">
        <v>0</v>
      </c>
      <c r="S76" s="8">
        <f t="shared" si="4"/>
        <v>1292280</v>
      </c>
      <c r="T76" s="9">
        <f t="shared" si="5"/>
        <v>1292280</v>
      </c>
      <c r="U76" s="10" t="s">
        <v>32</v>
      </c>
    </row>
    <row r="77" spans="1:21" x14ac:dyDescent="0.25">
      <c r="A77">
        <v>75</v>
      </c>
      <c r="B77" s="32" t="s">
        <v>339</v>
      </c>
      <c r="C77" s="4" t="s">
        <v>340</v>
      </c>
      <c r="D77" s="4" t="s">
        <v>25</v>
      </c>
      <c r="E77" s="4" t="s">
        <v>101</v>
      </c>
      <c r="F77" s="4" t="s">
        <v>84</v>
      </c>
      <c r="G77" s="4" t="s">
        <v>341</v>
      </c>
      <c r="H77" s="4" t="s">
        <v>342</v>
      </c>
      <c r="I77" s="4" t="s">
        <v>1</v>
      </c>
      <c r="J77" s="5" t="s">
        <v>30</v>
      </c>
      <c r="K77" s="4" t="s">
        <v>31</v>
      </c>
      <c r="L77" s="6">
        <v>63</v>
      </c>
      <c r="M77" s="7">
        <v>8900</v>
      </c>
      <c r="N77" s="8">
        <v>560700</v>
      </c>
      <c r="O77" s="8">
        <f>VLOOKUP(B77,'[1]Tranche 1 Actual 2024'!$B$12:$S$373,18,FALSE)</f>
        <v>168210</v>
      </c>
      <c r="P77" s="8"/>
      <c r="Q77" s="8">
        <f t="shared" si="3"/>
        <v>168210</v>
      </c>
      <c r="R77" s="8">
        <v>0</v>
      </c>
      <c r="S77" s="8">
        <f t="shared" si="4"/>
        <v>168210</v>
      </c>
      <c r="T77" s="9">
        <f t="shared" si="5"/>
        <v>168210</v>
      </c>
      <c r="U77" s="10" t="s">
        <v>32</v>
      </c>
    </row>
    <row r="78" spans="1:21" x14ac:dyDescent="0.25">
      <c r="A78">
        <v>76</v>
      </c>
      <c r="B78" s="32" t="s">
        <v>343</v>
      </c>
      <c r="C78" s="4" t="s">
        <v>344</v>
      </c>
      <c r="D78" s="4" t="s">
        <v>40</v>
      </c>
      <c r="E78" s="4" t="s">
        <v>101</v>
      </c>
      <c r="F78" s="4" t="s">
        <v>84</v>
      </c>
      <c r="G78" s="4" t="s">
        <v>345</v>
      </c>
      <c r="H78" s="4" t="s">
        <v>346</v>
      </c>
      <c r="I78" s="4" t="s">
        <v>1</v>
      </c>
      <c r="J78" s="5" t="s">
        <v>30</v>
      </c>
      <c r="K78" s="4" t="s">
        <v>31</v>
      </c>
      <c r="L78" s="6">
        <v>152</v>
      </c>
      <c r="M78" s="7">
        <v>8900</v>
      </c>
      <c r="N78" s="8">
        <v>1352800</v>
      </c>
      <c r="O78" s="8">
        <f>VLOOKUP(B78,'[1]Tranche 1 Actual 2024'!$B$12:$S$373,18,FALSE)</f>
        <v>405840</v>
      </c>
      <c r="P78" s="8"/>
      <c r="Q78" s="8">
        <f t="shared" si="3"/>
        <v>405840</v>
      </c>
      <c r="R78" s="8">
        <v>0</v>
      </c>
      <c r="S78" s="8">
        <f t="shared" si="4"/>
        <v>405840</v>
      </c>
      <c r="T78" s="9">
        <f t="shared" si="5"/>
        <v>405840</v>
      </c>
      <c r="U78" s="10" t="s">
        <v>32</v>
      </c>
    </row>
    <row r="79" spans="1:21" x14ac:dyDescent="0.25">
      <c r="A79">
        <v>77</v>
      </c>
      <c r="B79" s="32" t="s">
        <v>347</v>
      </c>
      <c r="C79" s="4" t="s">
        <v>348</v>
      </c>
      <c r="D79" s="4" t="s">
        <v>25</v>
      </c>
      <c r="E79" s="4" t="s">
        <v>101</v>
      </c>
      <c r="F79" s="4" t="s">
        <v>84</v>
      </c>
      <c r="G79" s="4" t="s">
        <v>349</v>
      </c>
      <c r="H79" s="4" t="s">
        <v>350</v>
      </c>
      <c r="I79" s="4" t="s">
        <v>1</v>
      </c>
      <c r="J79" s="5" t="s">
        <v>30</v>
      </c>
      <c r="K79" s="4" t="s">
        <v>31</v>
      </c>
      <c r="L79" s="6">
        <v>233</v>
      </c>
      <c r="M79" s="7">
        <v>8900</v>
      </c>
      <c r="N79" s="8">
        <v>2073700</v>
      </c>
      <c r="O79" s="8">
        <f>VLOOKUP(B79,'[1]Tranche 1 Actual 2024'!$B$12:$S$373,18,FALSE)</f>
        <v>622110</v>
      </c>
      <c r="P79" s="8"/>
      <c r="Q79" s="8">
        <f t="shared" si="3"/>
        <v>622110</v>
      </c>
      <c r="R79" s="8">
        <v>0</v>
      </c>
      <c r="S79" s="8">
        <f t="shared" si="4"/>
        <v>622110</v>
      </c>
      <c r="T79" s="9">
        <f t="shared" si="5"/>
        <v>622110</v>
      </c>
      <c r="U79" s="10" t="s">
        <v>32</v>
      </c>
    </row>
    <row r="80" spans="1:21" x14ac:dyDescent="0.25">
      <c r="A80">
        <v>78</v>
      </c>
      <c r="B80" s="32" t="s">
        <v>351</v>
      </c>
      <c r="C80" s="4" t="s">
        <v>352</v>
      </c>
      <c r="D80" s="4" t="s">
        <v>25</v>
      </c>
      <c r="E80" s="4" t="s">
        <v>101</v>
      </c>
      <c r="F80" s="4" t="s">
        <v>84</v>
      </c>
      <c r="G80" s="4" t="s">
        <v>353</v>
      </c>
      <c r="H80" s="4" t="s">
        <v>354</v>
      </c>
      <c r="I80" s="4" t="s">
        <v>1</v>
      </c>
      <c r="J80" s="5" t="s">
        <v>30</v>
      </c>
      <c r="K80" s="4" t="s">
        <v>31</v>
      </c>
      <c r="L80" s="6">
        <v>93</v>
      </c>
      <c r="M80" s="7">
        <v>8900</v>
      </c>
      <c r="N80" s="8">
        <v>827700</v>
      </c>
      <c r="O80" s="8">
        <f>VLOOKUP(B80,'[1]Tranche 1 Actual 2024'!$B$12:$S$373,18,FALSE)</f>
        <v>248310</v>
      </c>
      <c r="P80" s="8"/>
      <c r="Q80" s="8">
        <f t="shared" si="3"/>
        <v>248310</v>
      </c>
      <c r="R80" s="8">
        <v>0</v>
      </c>
      <c r="S80" s="8">
        <f t="shared" si="4"/>
        <v>248310</v>
      </c>
      <c r="T80" s="9">
        <f t="shared" si="5"/>
        <v>248310</v>
      </c>
      <c r="U80" s="10" t="s">
        <v>32</v>
      </c>
    </row>
    <row r="81" spans="1:21" x14ac:dyDescent="0.25">
      <c r="A81">
        <v>79</v>
      </c>
      <c r="B81" s="32" t="s">
        <v>355</v>
      </c>
      <c r="C81" s="4" t="s">
        <v>356</v>
      </c>
      <c r="D81" s="4" t="s">
        <v>40</v>
      </c>
      <c r="E81" s="4" t="s">
        <v>101</v>
      </c>
      <c r="F81" s="4" t="s">
        <v>84</v>
      </c>
      <c r="G81" s="4" t="s">
        <v>357</v>
      </c>
      <c r="H81" s="4" t="s">
        <v>358</v>
      </c>
      <c r="I81" s="4" t="s">
        <v>1</v>
      </c>
      <c r="J81" s="5" t="s">
        <v>30</v>
      </c>
      <c r="K81" s="4" t="s">
        <v>31</v>
      </c>
      <c r="L81" s="6">
        <v>69</v>
      </c>
      <c r="M81" s="7">
        <v>8900</v>
      </c>
      <c r="N81" s="8">
        <v>614100</v>
      </c>
      <c r="O81" s="8">
        <f>VLOOKUP(B81,'[1]Tranche 1 Actual 2024'!$B$12:$S$373,18,FALSE)</f>
        <v>184230</v>
      </c>
      <c r="P81" s="8"/>
      <c r="Q81" s="8">
        <f t="shared" si="3"/>
        <v>184230</v>
      </c>
      <c r="R81" s="8">
        <v>0</v>
      </c>
      <c r="S81" s="8">
        <f t="shared" si="4"/>
        <v>184230</v>
      </c>
      <c r="T81" s="9">
        <f t="shared" si="5"/>
        <v>184230</v>
      </c>
      <c r="U81" s="10" t="s">
        <v>32</v>
      </c>
    </row>
    <row r="82" spans="1:21" x14ac:dyDescent="0.25">
      <c r="A82">
        <v>80</v>
      </c>
      <c r="B82" s="32" t="s">
        <v>359</v>
      </c>
      <c r="C82" s="4" t="s">
        <v>360</v>
      </c>
      <c r="D82" s="4" t="s">
        <v>25</v>
      </c>
      <c r="E82" s="4" t="s">
        <v>101</v>
      </c>
      <c r="F82" s="4" t="s">
        <v>84</v>
      </c>
      <c r="G82" s="4" t="s">
        <v>361</v>
      </c>
      <c r="H82" s="4" t="s">
        <v>362</v>
      </c>
      <c r="I82" s="4" t="s">
        <v>1</v>
      </c>
      <c r="J82" s="5" t="s">
        <v>30</v>
      </c>
      <c r="K82" s="4" t="s">
        <v>31</v>
      </c>
      <c r="L82" s="6">
        <v>50</v>
      </c>
      <c r="M82" s="7">
        <v>8900</v>
      </c>
      <c r="N82" s="8">
        <v>445000</v>
      </c>
      <c r="O82" s="8">
        <f>VLOOKUP(B82,'[1]Tranche 1 Actual 2024'!$B$12:$S$373,18,FALSE)</f>
        <v>133500</v>
      </c>
      <c r="P82" s="8"/>
      <c r="Q82" s="8">
        <f t="shared" si="3"/>
        <v>133500</v>
      </c>
      <c r="R82" s="8">
        <v>0</v>
      </c>
      <c r="S82" s="8">
        <f t="shared" si="4"/>
        <v>133500</v>
      </c>
      <c r="T82" s="9">
        <f t="shared" si="5"/>
        <v>133500</v>
      </c>
      <c r="U82" s="10" t="s">
        <v>32</v>
      </c>
    </row>
    <row r="83" spans="1:21" x14ac:dyDescent="0.25">
      <c r="A83">
        <v>81</v>
      </c>
      <c r="B83" s="32" t="s">
        <v>363</v>
      </c>
      <c r="C83" s="4" t="s">
        <v>364</v>
      </c>
      <c r="D83" s="4" t="s">
        <v>25</v>
      </c>
      <c r="E83" s="4" t="s">
        <v>101</v>
      </c>
      <c r="F83" s="4" t="s">
        <v>84</v>
      </c>
      <c r="G83" s="4" t="s">
        <v>365</v>
      </c>
      <c r="H83" s="4" t="s">
        <v>366</v>
      </c>
      <c r="I83" s="4" t="s">
        <v>1</v>
      </c>
      <c r="J83" s="5" t="s">
        <v>30</v>
      </c>
      <c r="K83" s="4" t="s">
        <v>31</v>
      </c>
      <c r="L83" s="6">
        <v>230</v>
      </c>
      <c r="M83" s="7">
        <v>8900</v>
      </c>
      <c r="N83" s="8">
        <v>2047000</v>
      </c>
      <c r="O83" s="8">
        <f>VLOOKUP(B83,'[1]Tranche 1 Actual 2024'!$B$12:$S$373,18,FALSE)</f>
        <v>614100</v>
      </c>
      <c r="P83" s="8"/>
      <c r="Q83" s="8">
        <f t="shared" si="3"/>
        <v>614100</v>
      </c>
      <c r="R83" s="8">
        <v>0</v>
      </c>
      <c r="S83" s="8">
        <f t="shared" si="4"/>
        <v>614100</v>
      </c>
      <c r="T83" s="9">
        <f t="shared" si="5"/>
        <v>614100</v>
      </c>
      <c r="U83" s="10" t="s">
        <v>32</v>
      </c>
    </row>
    <row r="84" spans="1:21" x14ac:dyDescent="0.25">
      <c r="A84">
        <v>82</v>
      </c>
      <c r="B84" s="32" t="s">
        <v>367</v>
      </c>
      <c r="C84" s="4" t="s">
        <v>368</v>
      </c>
      <c r="D84" s="4" t="s">
        <v>40</v>
      </c>
      <c r="E84" s="4" t="s">
        <v>101</v>
      </c>
      <c r="F84" s="4" t="s">
        <v>84</v>
      </c>
      <c r="G84" s="4" t="s">
        <v>369</v>
      </c>
      <c r="H84" s="4" t="s">
        <v>370</v>
      </c>
      <c r="I84" s="4" t="s">
        <v>1</v>
      </c>
      <c r="J84" s="5" t="s">
        <v>30</v>
      </c>
      <c r="K84" s="4" t="s">
        <v>31</v>
      </c>
      <c r="L84" s="6">
        <v>72</v>
      </c>
      <c r="M84" s="7">
        <v>8900</v>
      </c>
      <c r="N84" s="8">
        <v>640800</v>
      </c>
      <c r="O84" s="8">
        <f>VLOOKUP(B84,'[1]Tranche 1 Actual 2024'!$B$12:$S$373,18,FALSE)</f>
        <v>192240</v>
      </c>
      <c r="P84" s="8"/>
      <c r="Q84" s="8">
        <f t="shared" si="3"/>
        <v>192240</v>
      </c>
      <c r="R84" s="8">
        <v>0</v>
      </c>
      <c r="S84" s="8">
        <f t="shared" si="4"/>
        <v>192240</v>
      </c>
      <c r="T84" s="9">
        <f t="shared" si="5"/>
        <v>192240</v>
      </c>
      <c r="U84" s="10" t="s">
        <v>32</v>
      </c>
    </row>
    <row r="85" spans="1:21" x14ac:dyDescent="0.25">
      <c r="A85">
        <v>83</v>
      </c>
      <c r="B85" s="32" t="s">
        <v>371</v>
      </c>
      <c r="C85" s="4" t="s">
        <v>372</v>
      </c>
      <c r="D85" s="4" t="s">
        <v>25</v>
      </c>
      <c r="E85" s="4" t="s">
        <v>101</v>
      </c>
      <c r="F85" s="4" t="s">
        <v>84</v>
      </c>
      <c r="G85" s="4" t="s">
        <v>373</v>
      </c>
      <c r="H85" s="4" t="s">
        <v>374</v>
      </c>
      <c r="I85" s="4" t="s">
        <v>1</v>
      </c>
      <c r="J85" s="5" t="s">
        <v>183</v>
      </c>
      <c r="K85" s="4" t="s">
        <v>31</v>
      </c>
      <c r="L85" s="6">
        <v>61</v>
      </c>
      <c r="M85" s="7">
        <v>8900</v>
      </c>
      <c r="N85" s="8">
        <v>542900</v>
      </c>
      <c r="O85" s="8">
        <f>VLOOKUP(B85,'[1]Tranche 1 Actual 2024'!$B$12:$S$373,18,FALSE)</f>
        <v>162870</v>
      </c>
      <c r="P85" s="8"/>
      <c r="Q85" s="8">
        <f t="shared" si="3"/>
        <v>162870</v>
      </c>
      <c r="R85" s="8">
        <v>0</v>
      </c>
      <c r="S85" s="8">
        <f t="shared" si="4"/>
        <v>162870</v>
      </c>
      <c r="T85" s="9">
        <f t="shared" si="5"/>
        <v>162870</v>
      </c>
      <c r="U85" s="10" t="s">
        <v>32</v>
      </c>
    </row>
    <row r="86" spans="1:21" x14ac:dyDescent="0.25">
      <c r="A86">
        <v>84</v>
      </c>
      <c r="B86" s="32" t="s">
        <v>375</v>
      </c>
      <c r="C86" s="4" t="s">
        <v>376</v>
      </c>
      <c r="D86" s="4" t="s">
        <v>25</v>
      </c>
      <c r="E86" s="4" t="s">
        <v>101</v>
      </c>
      <c r="F86" s="4" t="s">
        <v>84</v>
      </c>
      <c r="G86" s="4" t="s">
        <v>377</v>
      </c>
      <c r="H86" s="4" t="s">
        <v>378</v>
      </c>
      <c r="I86" s="4" t="s">
        <v>1</v>
      </c>
      <c r="J86" s="5" t="s">
        <v>30</v>
      </c>
      <c r="K86" s="4" t="s">
        <v>31</v>
      </c>
      <c r="L86" s="6">
        <v>127</v>
      </c>
      <c r="M86" s="7">
        <v>8900</v>
      </c>
      <c r="N86" s="8">
        <v>1130300</v>
      </c>
      <c r="O86" s="8">
        <f>VLOOKUP(B86,'[1]Tranche 1 Actual 2024'!$B$12:$S$373,18,FALSE)</f>
        <v>339090</v>
      </c>
      <c r="P86" s="8"/>
      <c r="Q86" s="8">
        <f t="shared" si="3"/>
        <v>339090</v>
      </c>
      <c r="R86" s="8">
        <v>0</v>
      </c>
      <c r="S86" s="8">
        <f t="shared" si="4"/>
        <v>339090</v>
      </c>
      <c r="T86" s="9">
        <f t="shared" si="5"/>
        <v>339090</v>
      </c>
      <c r="U86" s="10" t="s">
        <v>32</v>
      </c>
    </row>
    <row r="87" spans="1:21" x14ac:dyDescent="0.25">
      <c r="A87">
        <v>85</v>
      </c>
      <c r="B87" s="32" t="s">
        <v>379</v>
      </c>
      <c r="C87" s="4" t="s">
        <v>380</v>
      </c>
      <c r="D87" s="4" t="s">
        <v>25</v>
      </c>
      <c r="E87" s="4" t="s">
        <v>101</v>
      </c>
      <c r="F87" s="4" t="s">
        <v>84</v>
      </c>
      <c r="G87" s="4" t="s">
        <v>381</v>
      </c>
      <c r="H87" s="4" t="s">
        <v>382</v>
      </c>
      <c r="I87" s="4" t="s">
        <v>1</v>
      </c>
      <c r="J87" s="5" t="s">
        <v>30</v>
      </c>
      <c r="K87" s="4" t="s">
        <v>31</v>
      </c>
      <c r="L87" s="6">
        <v>92</v>
      </c>
      <c r="M87" s="7">
        <v>8900</v>
      </c>
      <c r="N87" s="8">
        <v>818800</v>
      </c>
      <c r="O87" s="8">
        <f>VLOOKUP(B87,'[1]Tranche 1 Actual 2024'!$B$12:$S$373,18,FALSE)</f>
        <v>245640</v>
      </c>
      <c r="P87" s="8"/>
      <c r="Q87" s="8">
        <f t="shared" si="3"/>
        <v>245640</v>
      </c>
      <c r="R87" s="8">
        <v>0</v>
      </c>
      <c r="S87" s="8">
        <f t="shared" si="4"/>
        <v>245640</v>
      </c>
      <c r="T87" s="9">
        <f t="shared" si="5"/>
        <v>245640</v>
      </c>
      <c r="U87" s="10" t="s">
        <v>32</v>
      </c>
    </row>
    <row r="88" spans="1:21" x14ac:dyDescent="0.25">
      <c r="A88">
        <v>86</v>
      </c>
      <c r="B88" s="32" t="s">
        <v>383</v>
      </c>
      <c r="C88" s="4" t="s">
        <v>384</v>
      </c>
      <c r="D88" s="4" t="s">
        <v>40</v>
      </c>
      <c r="E88" s="4" t="s">
        <v>101</v>
      </c>
      <c r="F88" s="4" t="s">
        <v>84</v>
      </c>
      <c r="G88" s="4" t="s">
        <v>385</v>
      </c>
      <c r="H88" s="4" t="s">
        <v>386</v>
      </c>
      <c r="I88" s="4" t="s">
        <v>1</v>
      </c>
      <c r="J88" s="5" t="s">
        <v>30</v>
      </c>
      <c r="K88" s="4" t="s">
        <v>49</v>
      </c>
      <c r="L88" s="6">
        <v>34</v>
      </c>
      <c r="M88" s="7">
        <v>8900</v>
      </c>
      <c r="N88" s="8">
        <v>302600</v>
      </c>
      <c r="O88" s="8">
        <f>VLOOKUP(B88,'[1]Tranche 1 Actual 2024'!$B$12:$S$373,18,FALSE)</f>
        <v>90780</v>
      </c>
      <c r="P88" s="8"/>
      <c r="Q88" s="8">
        <f t="shared" si="3"/>
        <v>90780</v>
      </c>
      <c r="R88" s="8">
        <v>0</v>
      </c>
      <c r="S88" s="8">
        <f t="shared" si="4"/>
        <v>90780</v>
      </c>
      <c r="T88" s="9">
        <f t="shared" si="5"/>
        <v>90780</v>
      </c>
      <c r="U88" s="10" t="s">
        <v>32</v>
      </c>
    </row>
    <row r="89" spans="1:21" x14ac:dyDescent="0.25">
      <c r="A89">
        <v>87</v>
      </c>
      <c r="B89" s="32" t="s">
        <v>387</v>
      </c>
      <c r="C89" s="4" t="s">
        <v>388</v>
      </c>
      <c r="D89" s="4" t="s">
        <v>25</v>
      </c>
      <c r="E89" s="4" t="s">
        <v>101</v>
      </c>
      <c r="F89" s="4" t="s">
        <v>84</v>
      </c>
      <c r="G89" s="4" t="s">
        <v>389</v>
      </c>
      <c r="H89" s="4" t="s">
        <v>390</v>
      </c>
      <c r="I89" s="4" t="s">
        <v>1</v>
      </c>
      <c r="J89" s="5" t="s">
        <v>30</v>
      </c>
      <c r="K89" s="4" t="s">
        <v>31</v>
      </c>
      <c r="L89" s="6">
        <v>50</v>
      </c>
      <c r="M89" s="7">
        <v>8900</v>
      </c>
      <c r="N89" s="8">
        <f>L89*M89</f>
        <v>445000</v>
      </c>
      <c r="O89" s="8">
        <f>VLOOKUP(B89,'[1]Tranche 1 Actual 2024'!$B$12:$S$373,18,FALSE)</f>
        <v>133500</v>
      </c>
      <c r="P89" s="8"/>
      <c r="Q89" s="8">
        <f t="shared" si="3"/>
        <v>133500</v>
      </c>
      <c r="R89" s="8">
        <v>0</v>
      </c>
      <c r="S89" s="8">
        <f t="shared" si="4"/>
        <v>133500</v>
      </c>
      <c r="T89" s="9">
        <f t="shared" si="5"/>
        <v>133500</v>
      </c>
      <c r="U89" s="10" t="s">
        <v>32</v>
      </c>
    </row>
    <row r="90" spans="1:21" x14ac:dyDescent="0.25">
      <c r="A90">
        <v>88</v>
      </c>
      <c r="B90" s="32" t="s">
        <v>391</v>
      </c>
      <c r="C90" s="4" t="s">
        <v>392</v>
      </c>
      <c r="D90" s="4" t="s">
        <v>25</v>
      </c>
      <c r="E90" s="4" t="s">
        <v>393</v>
      </c>
      <c r="F90" s="4" t="s">
        <v>394</v>
      </c>
      <c r="G90" s="4" t="s">
        <v>395</v>
      </c>
      <c r="H90" s="4" t="s">
        <v>396</v>
      </c>
      <c r="I90" s="4" t="s">
        <v>1</v>
      </c>
      <c r="J90" s="5" t="s">
        <v>30</v>
      </c>
      <c r="K90" s="4" t="s">
        <v>31</v>
      </c>
      <c r="L90" s="6">
        <v>125</v>
      </c>
      <c r="M90" s="7">
        <v>8900</v>
      </c>
      <c r="N90" s="8">
        <v>1112500</v>
      </c>
      <c r="O90" s="8">
        <f>VLOOKUP(B90,'[1]Tranche 1 Actual 2024'!$B$12:$S$373,18,FALSE)</f>
        <v>333750</v>
      </c>
      <c r="P90" s="8"/>
      <c r="Q90" s="8">
        <f t="shared" si="3"/>
        <v>333750</v>
      </c>
      <c r="R90" s="8">
        <v>0</v>
      </c>
      <c r="S90" s="8">
        <f t="shared" si="4"/>
        <v>333750</v>
      </c>
      <c r="T90" s="9">
        <f t="shared" si="5"/>
        <v>333750</v>
      </c>
      <c r="U90" s="10" t="s">
        <v>32</v>
      </c>
    </row>
    <row r="91" spans="1:21" x14ac:dyDescent="0.25">
      <c r="A91">
        <v>89</v>
      </c>
      <c r="B91" s="32" t="s">
        <v>397</v>
      </c>
      <c r="C91" s="4" t="s">
        <v>398</v>
      </c>
      <c r="D91" s="4" t="s">
        <v>40</v>
      </c>
      <c r="E91" s="4" t="s">
        <v>399</v>
      </c>
      <c r="F91" s="4" t="s">
        <v>394</v>
      </c>
      <c r="G91" s="4" t="s">
        <v>400</v>
      </c>
      <c r="H91" s="4" t="s">
        <v>401</v>
      </c>
      <c r="I91" s="4" t="s">
        <v>1</v>
      </c>
      <c r="J91" s="5" t="s">
        <v>30</v>
      </c>
      <c r="K91" s="4" t="s">
        <v>31</v>
      </c>
      <c r="L91" s="6">
        <v>147</v>
      </c>
      <c r="M91" s="7">
        <v>8900</v>
      </c>
      <c r="N91" s="8">
        <v>1308300</v>
      </c>
      <c r="O91" s="8">
        <f>VLOOKUP(B91,'[1]Tranche 1 Actual 2024'!$B$12:$S$373,18,FALSE)</f>
        <v>392490</v>
      </c>
      <c r="P91" s="8"/>
      <c r="Q91" s="8">
        <f t="shared" si="3"/>
        <v>392490</v>
      </c>
      <c r="R91" s="8">
        <v>0</v>
      </c>
      <c r="S91" s="8">
        <f t="shared" si="4"/>
        <v>392490</v>
      </c>
      <c r="T91" s="9">
        <f t="shared" si="5"/>
        <v>392490</v>
      </c>
      <c r="U91" s="10" t="s">
        <v>32</v>
      </c>
    </row>
    <row r="92" spans="1:21" x14ac:dyDescent="0.25">
      <c r="A92">
        <v>90</v>
      </c>
      <c r="B92" s="32" t="s">
        <v>402</v>
      </c>
      <c r="C92" s="4" t="s">
        <v>403</v>
      </c>
      <c r="D92" s="4" t="s">
        <v>25</v>
      </c>
      <c r="E92" s="4" t="s">
        <v>399</v>
      </c>
      <c r="F92" s="4" t="s">
        <v>394</v>
      </c>
      <c r="G92" s="4" t="s">
        <v>404</v>
      </c>
      <c r="H92" s="4" t="s">
        <v>405</v>
      </c>
      <c r="I92" s="4" t="s">
        <v>1</v>
      </c>
      <c r="J92" s="5" t="s">
        <v>30</v>
      </c>
      <c r="K92" s="4" t="s">
        <v>31</v>
      </c>
      <c r="L92" s="6">
        <v>164</v>
      </c>
      <c r="M92" s="7">
        <v>8900</v>
      </c>
      <c r="N92" s="8">
        <v>1459600</v>
      </c>
      <c r="O92" s="8">
        <f>VLOOKUP(B92,'[1]Tranche 1 Actual 2024'!$B$12:$S$373,18,FALSE)</f>
        <v>437880</v>
      </c>
      <c r="P92" s="8"/>
      <c r="Q92" s="8">
        <f t="shared" si="3"/>
        <v>437880</v>
      </c>
      <c r="R92" s="8">
        <v>0</v>
      </c>
      <c r="S92" s="8">
        <f t="shared" si="4"/>
        <v>437880</v>
      </c>
      <c r="T92" s="9">
        <f t="shared" si="5"/>
        <v>437880</v>
      </c>
      <c r="U92" s="10" t="s">
        <v>32</v>
      </c>
    </row>
    <row r="93" spans="1:21" x14ac:dyDescent="0.25">
      <c r="A93">
        <v>91</v>
      </c>
      <c r="B93" s="32" t="s">
        <v>406</v>
      </c>
      <c r="C93" s="4" t="s">
        <v>407</v>
      </c>
      <c r="D93" s="4" t="s">
        <v>25</v>
      </c>
      <c r="E93" s="4" t="s">
        <v>408</v>
      </c>
      <c r="F93" s="4" t="s">
        <v>394</v>
      </c>
      <c r="G93" s="4" t="s">
        <v>409</v>
      </c>
      <c r="H93" s="4" t="s">
        <v>410</v>
      </c>
      <c r="I93" s="4" t="s">
        <v>1</v>
      </c>
      <c r="J93" s="5" t="s">
        <v>183</v>
      </c>
      <c r="K93" s="4" t="s">
        <v>31</v>
      </c>
      <c r="L93" s="6">
        <v>149</v>
      </c>
      <c r="M93" s="7">
        <v>8900</v>
      </c>
      <c r="N93" s="8">
        <v>1326100</v>
      </c>
      <c r="O93" s="8">
        <f>VLOOKUP(B93,'[1]Tranche 1 Actual 2024'!$B$12:$S$373,18,FALSE)</f>
        <v>397830</v>
      </c>
      <c r="P93" s="8"/>
      <c r="Q93" s="8">
        <f t="shared" si="3"/>
        <v>397830</v>
      </c>
      <c r="R93" s="8">
        <v>0</v>
      </c>
      <c r="S93" s="8">
        <f t="shared" si="4"/>
        <v>397830</v>
      </c>
      <c r="T93" s="9">
        <f t="shared" si="5"/>
        <v>397830</v>
      </c>
      <c r="U93" s="10" t="s">
        <v>32</v>
      </c>
    </row>
    <row r="94" spans="1:21" x14ac:dyDescent="0.25">
      <c r="A94">
        <v>92</v>
      </c>
      <c r="B94" s="32" t="s">
        <v>411</v>
      </c>
      <c r="C94" s="4" t="s">
        <v>412</v>
      </c>
      <c r="D94" s="4" t="s">
        <v>40</v>
      </c>
      <c r="E94" s="4" t="s">
        <v>408</v>
      </c>
      <c r="F94" s="4" t="s">
        <v>394</v>
      </c>
      <c r="G94" s="4" t="s">
        <v>409</v>
      </c>
      <c r="H94" s="4" t="s">
        <v>410</v>
      </c>
      <c r="I94" s="4" t="s">
        <v>1</v>
      </c>
      <c r="J94" s="5" t="s">
        <v>183</v>
      </c>
      <c r="K94" s="4" t="s">
        <v>31</v>
      </c>
      <c r="L94" s="6">
        <v>46</v>
      </c>
      <c r="M94" s="7">
        <v>8900</v>
      </c>
      <c r="N94" s="8">
        <v>409400</v>
      </c>
      <c r="O94" s="8">
        <f>VLOOKUP(B94,'[1]Tranche 1 Actual 2024'!$B$12:$S$373,18,FALSE)</f>
        <v>122820</v>
      </c>
      <c r="P94" s="8"/>
      <c r="Q94" s="8">
        <f t="shared" si="3"/>
        <v>122820</v>
      </c>
      <c r="R94" s="8">
        <v>0</v>
      </c>
      <c r="S94" s="8">
        <f t="shared" si="4"/>
        <v>122820</v>
      </c>
      <c r="T94" s="9">
        <f t="shared" si="5"/>
        <v>122820</v>
      </c>
      <c r="U94" s="10" t="s">
        <v>32</v>
      </c>
    </row>
    <row r="95" spans="1:21" x14ac:dyDescent="0.25">
      <c r="A95">
        <v>93</v>
      </c>
      <c r="B95" s="32" t="s">
        <v>413</v>
      </c>
      <c r="C95" s="4" t="s">
        <v>414</v>
      </c>
      <c r="D95" s="4" t="s">
        <v>25</v>
      </c>
      <c r="E95" s="4" t="s">
        <v>399</v>
      </c>
      <c r="F95" s="4" t="s">
        <v>394</v>
      </c>
      <c r="G95" s="4" t="s">
        <v>415</v>
      </c>
      <c r="H95" s="4" t="s">
        <v>416</v>
      </c>
      <c r="I95" s="4" t="s">
        <v>1</v>
      </c>
      <c r="J95" s="5" t="s">
        <v>183</v>
      </c>
      <c r="K95" s="4" t="s">
        <v>31</v>
      </c>
      <c r="L95" s="6">
        <v>221</v>
      </c>
      <c r="M95" s="7">
        <v>8900</v>
      </c>
      <c r="N95" s="8">
        <v>1966900</v>
      </c>
      <c r="O95" s="8">
        <f>VLOOKUP(B95,'[1]Tranche 1 Actual 2024'!$B$12:$S$373,18,FALSE)</f>
        <v>590070</v>
      </c>
      <c r="P95" s="8"/>
      <c r="Q95" s="8">
        <f t="shared" si="3"/>
        <v>590070</v>
      </c>
      <c r="R95" s="8">
        <v>0</v>
      </c>
      <c r="S95" s="8">
        <f t="shared" si="4"/>
        <v>590070</v>
      </c>
      <c r="T95" s="9">
        <f t="shared" si="5"/>
        <v>590070</v>
      </c>
      <c r="U95" s="10" t="s">
        <v>32</v>
      </c>
    </row>
    <row r="96" spans="1:21" x14ac:dyDescent="0.25">
      <c r="A96">
        <v>94</v>
      </c>
      <c r="B96" s="32" t="s">
        <v>417</v>
      </c>
      <c r="C96" s="4" t="s">
        <v>418</v>
      </c>
      <c r="D96" s="4" t="s">
        <v>25</v>
      </c>
      <c r="E96" s="4" t="s">
        <v>408</v>
      </c>
      <c r="F96" s="4" t="s">
        <v>394</v>
      </c>
      <c r="G96" s="4" t="s">
        <v>419</v>
      </c>
      <c r="H96" s="4" t="s">
        <v>420</v>
      </c>
      <c r="I96" s="4" t="s">
        <v>1</v>
      </c>
      <c r="J96" s="5" t="s">
        <v>30</v>
      </c>
      <c r="K96" s="4" t="s">
        <v>31</v>
      </c>
      <c r="L96" s="6">
        <v>61</v>
      </c>
      <c r="M96" s="7">
        <v>8900</v>
      </c>
      <c r="N96" s="8">
        <v>542900</v>
      </c>
      <c r="O96" s="8">
        <f>VLOOKUP(B96,'[1]Tranche 1 Actual 2024'!$B$12:$S$373,18,FALSE)</f>
        <v>162870</v>
      </c>
      <c r="P96" s="8"/>
      <c r="Q96" s="8">
        <f t="shared" si="3"/>
        <v>162870</v>
      </c>
      <c r="R96" s="8">
        <v>0</v>
      </c>
      <c r="S96" s="8">
        <f t="shared" si="4"/>
        <v>162870</v>
      </c>
      <c r="T96" s="9">
        <f t="shared" si="5"/>
        <v>162870</v>
      </c>
      <c r="U96" s="10" t="s">
        <v>32</v>
      </c>
    </row>
    <row r="97" spans="1:21" x14ac:dyDescent="0.25">
      <c r="A97">
        <v>95</v>
      </c>
      <c r="B97" s="32" t="s">
        <v>421</v>
      </c>
      <c r="C97" s="4" t="s">
        <v>422</v>
      </c>
      <c r="D97" s="4" t="s">
        <v>40</v>
      </c>
      <c r="E97" s="4" t="s">
        <v>393</v>
      </c>
      <c r="F97" s="4" t="s">
        <v>394</v>
      </c>
      <c r="G97" s="4" t="s">
        <v>423</v>
      </c>
      <c r="H97" s="4" t="s">
        <v>424</v>
      </c>
      <c r="I97" s="4" t="s">
        <v>1</v>
      </c>
      <c r="J97" s="5" t="s">
        <v>30</v>
      </c>
      <c r="K97" s="4" t="s">
        <v>31</v>
      </c>
      <c r="L97" s="6">
        <v>34</v>
      </c>
      <c r="M97" s="7">
        <v>8900</v>
      </c>
      <c r="N97" s="8">
        <v>302600</v>
      </c>
      <c r="O97" s="8">
        <f>VLOOKUP(B97,'[1]Tranche 1 Actual 2024'!$B$12:$S$373,18,FALSE)</f>
        <v>90780</v>
      </c>
      <c r="P97" s="8"/>
      <c r="Q97" s="8">
        <f t="shared" si="3"/>
        <v>90780</v>
      </c>
      <c r="R97" s="8">
        <v>0</v>
      </c>
      <c r="S97" s="8">
        <f t="shared" si="4"/>
        <v>90780</v>
      </c>
      <c r="T97" s="9">
        <f t="shared" si="5"/>
        <v>90780</v>
      </c>
      <c r="U97" s="10" t="s">
        <v>32</v>
      </c>
    </row>
    <row r="98" spans="1:21" x14ac:dyDescent="0.25">
      <c r="A98">
        <v>96</v>
      </c>
      <c r="B98" s="32" t="s">
        <v>425</v>
      </c>
      <c r="C98" s="4" t="s">
        <v>426</v>
      </c>
      <c r="D98" s="4" t="s">
        <v>25</v>
      </c>
      <c r="E98" s="4" t="s">
        <v>393</v>
      </c>
      <c r="F98" s="4" t="s">
        <v>394</v>
      </c>
      <c r="G98" s="4" t="s">
        <v>427</v>
      </c>
      <c r="H98" s="4" t="s">
        <v>428</v>
      </c>
      <c r="I98" s="4" t="s">
        <v>1</v>
      </c>
      <c r="J98" s="5" t="s">
        <v>30</v>
      </c>
      <c r="K98" s="4" t="s">
        <v>31</v>
      </c>
      <c r="L98" s="6">
        <v>110</v>
      </c>
      <c r="M98" s="7">
        <v>8900</v>
      </c>
      <c r="N98" s="8">
        <v>979000</v>
      </c>
      <c r="O98" s="8">
        <f>VLOOKUP(B98,'[1]Tranche 1 Actual 2024'!$B$12:$S$373,18,FALSE)</f>
        <v>293700</v>
      </c>
      <c r="P98" s="8"/>
      <c r="Q98" s="8">
        <f t="shared" si="3"/>
        <v>293700</v>
      </c>
      <c r="R98" s="8">
        <v>0</v>
      </c>
      <c r="S98" s="8">
        <f t="shared" si="4"/>
        <v>293700</v>
      </c>
      <c r="T98" s="9">
        <f t="shared" si="5"/>
        <v>293700</v>
      </c>
      <c r="U98" s="10" t="s">
        <v>32</v>
      </c>
    </row>
    <row r="99" spans="1:21" x14ac:dyDescent="0.25">
      <c r="A99">
        <v>97</v>
      </c>
      <c r="B99" s="32" t="s">
        <v>429</v>
      </c>
      <c r="C99" s="4" t="s">
        <v>430</v>
      </c>
      <c r="D99" s="4" t="s">
        <v>25</v>
      </c>
      <c r="E99" s="4" t="s">
        <v>408</v>
      </c>
      <c r="F99" s="4" t="s">
        <v>394</v>
      </c>
      <c r="G99" s="4" t="s">
        <v>431</v>
      </c>
      <c r="H99" s="4" t="s">
        <v>432</v>
      </c>
      <c r="I99" s="4" t="s">
        <v>1</v>
      </c>
      <c r="J99" s="5" t="s">
        <v>30</v>
      </c>
      <c r="K99" s="4" t="s">
        <v>31</v>
      </c>
      <c r="L99" s="6">
        <v>114</v>
      </c>
      <c r="M99" s="7">
        <v>8900</v>
      </c>
      <c r="N99" s="8">
        <v>1014600</v>
      </c>
      <c r="O99" s="8">
        <f>VLOOKUP(B99,'[1]Tranche 1 Actual 2024'!$B$12:$S$373,18,FALSE)</f>
        <v>304380</v>
      </c>
      <c r="P99" s="8"/>
      <c r="Q99" s="8">
        <f t="shared" si="3"/>
        <v>304380</v>
      </c>
      <c r="R99" s="8">
        <v>0</v>
      </c>
      <c r="S99" s="8">
        <f t="shared" si="4"/>
        <v>304380</v>
      </c>
      <c r="T99" s="9">
        <f t="shared" si="5"/>
        <v>304380</v>
      </c>
      <c r="U99" s="10" t="s">
        <v>32</v>
      </c>
    </row>
    <row r="100" spans="1:21" x14ac:dyDescent="0.25">
      <c r="A100">
        <v>98</v>
      </c>
      <c r="B100" s="32" t="s">
        <v>433</v>
      </c>
      <c r="C100" s="4" t="s">
        <v>434</v>
      </c>
      <c r="D100" s="4" t="s">
        <v>25</v>
      </c>
      <c r="E100" s="4" t="s">
        <v>399</v>
      </c>
      <c r="F100" s="4" t="s">
        <v>394</v>
      </c>
      <c r="G100" s="4" t="s">
        <v>435</v>
      </c>
      <c r="H100" s="4" t="s">
        <v>436</v>
      </c>
      <c r="I100" s="4" t="s">
        <v>1</v>
      </c>
      <c r="J100" s="5" t="s">
        <v>30</v>
      </c>
      <c r="K100" s="4" t="s">
        <v>31</v>
      </c>
      <c r="L100" s="6">
        <v>137</v>
      </c>
      <c r="M100" s="7">
        <v>8900</v>
      </c>
      <c r="N100" s="8">
        <v>1219300</v>
      </c>
      <c r="O100" s="8">
        <f>VLOOKUP(B100,'[1]Tranche 1 Actual 2024'!$B$12:$S$373,18,FALSE)</f>
        <v>365790</v>
      </c>
      <c r="P100" s="8"/>
      <c r="Q100" s="8">
        <f t="shared" si="3"/>
        <v>365790</v>
      </c>
      <c r="R100" s="8">
        <v>0</v>
      </c>
      <c r="S100" s="8">
        <f t="shared" si="4"/>
        <v>365790</v>
      </c>
      <c r="T100" s="9">
        <f t="shared" si="5"/>
        <v>365790</v>
      </c>
      <c r="U100" s="10" t="s">
        <v>32</v>
      </c>
    </row>
    <row r="101" spans="1:21" x14ac:dyDescent="0.25">
      <c r="A101">
        <v>99</v>
      </c>
      <c r="B101" s="32" t="s">
        <v>437</v>
      </c>
      <c r="C101" s="4" t="s">
        <v>438</v>
      </c>
      <c r="D101" s="4" t="s">
        <v>25</v>
      </c>
      <c r="E101" s="4" t="s">
        <v>399</v>
      </c>
      <c r="F101" s="4" t="s">
        <v>394</v>
      </c>
      <c r="G101" s="4" t="s">
        <v>439</v>
      </c>
      <c r="H101" s="4" t="s">
        <v>440</v>
      </c>
      <c r="I101" s="4" t="s">
        <v>1</v>
      </c>
      <c r="J101" s="5" t="s">
        <v>30</v>
      </c>
      <c r="K101" s="4" t="s">
        <v>31</v>
      </c>
      <c r="L101" s="6">
        <v>146</v>
      </c>
      <c r="M101" s="7">
        <v>8900</v>
      </c>
      <c r="N101" s="8">
        <v>1299400</v>
      </c>
      <c r="O101" s="8">
        <f>VLOOKUP(B101,'[1]Tranche 1 Actual 2024'!$B$12:$S$373,18,FALSE)</f>
        <v>389820</v>
      </c>
      <c r="P101" s="8"/>
      <c r="Q101" s="8">
        <f t="shared" si="3"/>
        <v>389820</v>
      </c>
      <c r="R101" s="8">
        <v>0</v>
      </c>
      <c r="S101" s="8">
        <f t="shared" si="4"/>
        <v>389820</v>
      </c>
      <c r="T101" s="9">
        <f t="shared" si="5"/>
        <v>389820</v>
      </c>
      <c r="U101" s="10" t="s">
        <v>32</v>
      </c>
    </row>
    <row r="102" spans="1:21" x14ac:dyDescent="0.25">
      <c r="A102">
        <v>100</v>
      </c>
      <c r="B102" s="32" t="s">
        <v>441</v>
      </c>
      <c r="C102" s="4" t="s">
        <v>442</v>
      </c>
      <c r="D102" s="4" t="s">
        <v>25</v>
      </c>
      <c r="E102" s="4" t="s">
        <v>393</v>
      </c>
      <c r="F102" s="4" t="s">
        <v>394</v>
      </c>
      <c r="G102" s="4" t="s">
        <v>443</v>
      </c>
      <c r="H102" s="4" t="s">
        <v>444</v>
      </c>
      <c r="I102" s="4" t="s">
        <v>1</v>
      </c>
      <c r="J102" s="5" t="s">
        <v>30</v>
      </c>
      <c r="K102" s="4" t="s">
        <v>31</v>
      </c>
      <c r="L102" s="6">
        <v>247</v>
      </c>
      <c r="M102" s="7">
        <v>8900</v>
      </c>
      <c r="N102" s="8">
        <v>2198300</v>
      </c>
      <c r="O102" s="8">
        <f>VLOOKUP(B102,'[1]Tranche 1 Actual 2024'!$B$12:$S$373,18,FALSE)</f>
        <v>659490</v>
      </c>
      <c r="P102" s="8"/>
      <c r="Q102" s="8">
        <f t="shared" si="3"/>
        <v>659490</v>
      </c>
      <c r="R102" s="8">
        <v>0</v>
      </c>
      <c r="S102" s="8">
        <f t="shared" si="4"/>
        <v>659490</v>
      </c>
      <c r="T102" s="9">
        <f t="shared" si="5"/>
        <v>659490</v>
      </c>
      <c r="U102" s="10" t="s">
        <v>32</v>
      </c>
    </row>
    <row r="103" spans="1:21" x14ac:dyDescent="0.25">
      <c r="A103">
        <v>101</v>
      </c>
      <c r="B103" s="32" t="s">
        <v>445</v>
      </c>
      <c r="C103" s="4" t="s">
        <v>446</v>
      </c>
      <c r="D103" s="4" t="s">
        <v>25</v>
      </c>
      <c r="E103" s="4" t="s">
        <v>399</v>
      </c>
      <c r="F103" s="4" t="s">
        <v>394</v>
      </c>
      <c r="G103" s="4" t="s">
        <v>447</v>
      </c>
      <c r="H103" s="4" t="s">
        <v>448</v>
      </c>
      <c r="I103" s="4" t="s">
        <v>1</v>
      </c>
      <c r="J103" s="5" t="s">
        <v>30</v>
      </c>
      <c r="K103" s="4" t="s">
        <v>31</v>
      </c>
      <c r="L103" s="6">
        <v>100</v>
      </c>
      <c r="M103" s="7">
        <v>8900</v>
      </c>
      <c r="N103" s="8">
        <v>890000</v>
      </c>
      <c r="O103" s="8">
        <f>VLOOKUP(B103,'[1]Tranche 1 Actual 2024'!$B$12:$S$373,18,FALSE)</f>
        <v>267000</v>
      </c>
      <c r="P103" s="8"/>
      <c r="Q103" s="8">
        <f t="shared" si="3"/>
        <v>267000</v>
      </c>
      <c r="R103" s="8">
        <v>0</v>
      </c>
      <c r="S103" s="8">
        <f t="shared" si="4"/>
        <v>267000</v>
      </c>
      <c r="T103" s="9">
        <f t="shared" si="5"/>
        <v>267000</v>
      </c>
      <c r="U103" s="10" t="s">
        <v>32</v>
      </c>
    </row>
    <row r="104" spans="1:21" x14ac:dyDescent="0.25">
      <c r="A104">
        <v>102</v>
      </c>
      <c r="B104" s="32" t="s">
        <v>449</v>
      </c>
      <c r="C104" s="4" t="s">
        <v>450</v>
      </c>
      <c r="D104" s="4" t="s">
        <v>40</v>
      </c>
      <c r="E104" s="4" t="s">
        <v>399</v>
      </c>
      <c r="F104" s="4" t="s">
        <v>394</v>
      </c>
      <c r="G104" s="4" t="s">
        <v>451</v>
      </c>
      <c r="H104" s="4" t="s">
        <v>452</v>
      </c>
      <c r="I104" s="4" t="s">
        <v>1</v>
      </c>
      <c r="J104" s="5" t="s">
        <v>30</v>
      </c>
      <c r="K104" s="4" t="s">
        <v>31</v>
      </c>
      <c r="L104" s="6">
        <v>123</v>
      </c>
      <c r="M104" s="7">
        <v>8900</v>
      </c>
      <c r="N104" s="8">
        <v>1094700</v>
      </c>
      <c r="O104" s="8">
        <f>VLOOKUP(B104,'[1]Tranche 1 Actual 2024'!$B$12:$S$373,18,FALSE)</f>
        <v>328410</v>
      </c>
      <c r="P104" s="8"/>
      <c r="Q104" s="8">
        <f t="shared" si="3"/>
        <v>328410</v>
      </c>
      <c r="R104" s="8">
        <v>0</v>
      </c>
      <c r="S104" s="8">
        <f t="shared" si="4"/>
        <v>328410</v>
      </c>
      <c r="T104" s="9">
        <f t="shared" si="5"/>
        <v>328410</v>
      </c>
      <c r="U104" s="10" t="s">
        <v>32</v>
      </c>
    </row>
    <row r="105" spans="1:21" x14ac:dyDescent="0.25">
      <c r="A105">
        <v>103</v>
      </c>
      <c r="B105" s="32" t="s">
        <v>453</v>
      </c>
      <c r="C105" s="4" t="s">
        <v>454</v>
      </c>
      <c r="D105" s="4" t="s">
        <v>40</v>
      </c>
      <c r="E105" s="4" t="s">
        <v>399</v>
      </c>
      <c r="F105" s="4" t="s">
        <v>394</v>
      </c>
      <c r="G105" s="4" t="s">
        <v>455</v>
      </c>
      <c r="H105" s="4" t="s">
        <v>456</v>
      </c>
      <c r="I105" s="4" t="s">
        <v>1</v>
      </c>
      <c r="J105" s="5" t="s">
        <v>30</v>
      </c>
      <c r="K105" s="4" t="s">
        <v>31</v>
      </c>
      <c r="L105" s="6">
        <v>149</v>
      </c>
      <c r="M105" s="7">
        <v>8900</v>
      </c>
      <c r="N105" s="8">
        <v>1326100</v>
      </c>
      <c r="O105" s="8">
        <f>VLOOKUP(B105,'[1]Tranche 1 Actual 2024'!$B$12:$S$373,18,FALSE)</f>
        <v>397830</v>
      </c>
      <c r="P105" s="8"/>
      <c r="Q105" s="8">
        <f t="shared" si="3"/>
        <v>397830</v>
      </c>
      <c r="R105" s="8">
        <v>0</v>
      </c>
      <c r="S105" s="8">
        <f t="shared" si="4"/>
        <v>397830</v>
      </c>
      <c r="T105" s="9">
        <f t="shared" si="5"/>
        <v>397830</v>
      </c>
      <c r="U105" s="10" t="s">
        <v>32</v>
      </c>
    </row>
    <row r="106" spans="1:21" x14ac:dyDescent="0.25">
      <c r="A106">
        <v>104</v>
      </c>
      <c r="B106" s="32" t="s">
        <v>457</v>
      </c>
      <c r="C106" s="4" t="s">
        <v>458</v>
      </c>
      <c r="D106" s="4" t="s">
        <v>25</v>
      </c>
      <c r="E106" s="4" t="s">
        <v>399</v>
      </c>
      <c r="F106" s="4" t="s">
        <v>394</v>
      </c>
      <c r="G106" s="4" t="s">
        <v>459</v>
      </c>
      <c r="H106" s="4" t="s">
        <v>460</v>
      </c>
      <c r="I106" s="4" t="s">
        <v>1</v>
      </c>
      <c r="J106" s="5" t="s">
        <v>30</v>
      </c>
      <c r="K106" s="4" t="s">
        <v>31</v>
      </c>
      <c r="L106" s="6">
        <v>125</v>
      </c>
      <c r="M106" s="7">
        <v>8900</v>
      </c>
      <c r="N106" s="8">
        <v>1112500</v>
      </c>
      <c r="O106" s="8">
        <f>VLOOKUP(B106,'[1]Tranche 1 Actual 2024'!$B$12:$S$373,18,FALSE)</f>
        <v>333750</v>
      </c>
      <c r="P106" s="8"/>
      <c r="Q106" s="8">
        <f t="shared" si="3"/>
        <v>333750</v>
      </c>
      <c r="R106" s="8">
        <v>0</v>
      </c>
      <c r="S106" s="8">
        <f t="shared" si="4"/>
        <v>333750</v>
      </c>
      <c r="T106" s="9">
        <f t="shared" si="5"/>
        <v>333750</v>
      </c>
      <c r="U106" s="10" t="s">
        <v>32</v>
      </c>
    </row>
    <row r="107" spans="1:21" x14ac:dyDescent="0.25">
      <c r="A107">
        <v>105</v>
      </c>
      <c r="B107" s="32" t="s">
        <v>461</v>
      </c>
      <c r="C107" s="4" t="s">
        <v>462</v>
      </c>
      <c r="D107" s="4" t="s">
        <v>25</v>
      </c>
      <c r="E107" s="4" t="s">
        <v>399</v>
      </c>
      <c r="F107" s="4" t="s">
        <v>394</v>
      </c>
      <c r="G107" s="4" t="s">
        <v>463</v>
      </c>
      <c r="H107" s="4" t="s">
        <v>464</v>
      </c>
      <c r="I107" s="4" t="s">
        <v>1</v>
      </c>
      <c r="J107" s="5" t="s">
        <v>30</v>
      </c>
      <c r="K107" s="4" t="s">
        <v>31</v>
      </c>
      <c r="L107" s="6">
        <v>182</v>
      </c>
      <c r="M107" s="7">
        <v>8900</v>
      </c>
      <c r="N107" s="8">
        <v>1619800</v>
      </c>
      <c r="O107" s="8">
        <f>VLOOKUP(B107,'[1]Tranche 1 Actual 2024'!$B$12:$S$373,18,FALSE)</f>
        <v>485940</v>
      </c>
      <c r="P107" s="8"/>
      <c r="Q107" s="8">
        <f t="shared" si="3"/>
        <v>485940</v>
      </c>
      <c r="R107" s="8">
        <v>0</v>
      </c>
      <c r="S107" s="8">
        <f t="shared" si="4"/>
        <v>485940</v>
      </c>
      <c r="T107" s="9">
        <f t="shared" si="5"/>
        <v>485940</v>
      </c>
      <c r="U107" s="10" t="s">
        <v>32</v>
      </c>
    </row>
    <row r="108" spans="1:21" x14ac:dyDescent="0.25">
      <c r="A108">
        <v>106</v>
      </c>
      <c r="B108" s="32" t="s">
        <v>465</v>
      </c>
      <c r="C108" s="4" t="s">
        <v>466</v>
      </c>
      <c r="D108" s="4" t="s">
        <v>40</v>
      </c>
      <c r="E108" s="4" t="s">
        <v>408</v>
      </c>
      <c r="F108" s="4" t="s">
        <v>394</v>
      </c>
      <c r="G108" s="4" t="s">
        <v>467</v>
      </c>
      <c r="H108" s="4" t="s">
        <v>468</v>
      </c>
      <c r="I108" s="4" t="s">
        <v>1</v>
      </c>
      <c r="J108" s="5" t="s">
        <v>30</v>
      </c>
      <c r="K108" s="4" t="s">
        <v>31</v>
      </c>
      <c r="L108" s="6">
        <v>100</v>
      </c>
      <c r="M108" s="7">
        <v>8900</v>
      </c>
      <c r="N108" s="8">
        <v>890000</v>
      </c>
      <c r="O108" s="8">
        <f>VLOOKUP(B108,'[1]Tranche 1 Actual 2024'!$B$12:$S$373,18,FALSE)</f>
        <v>267000</v>
      </c>
      <c r="P108" s="8"/>
      <c r="Q108" s="8">
        <f t="shared" si="3"/>
        <v>267000</v>
      </c>
      <c r="R108" s="8">
        <v>0</v>
      </c>
      <c r="S108" s="8">
        <f t="shared" si="4"/>
        <v>267000</v>
      </c>
      <c r="T108" s="9">
        <f t="shared" si="5"/>
        <v>267000</v>
      </c>
      <c r="U108" s="10" t="s">
        <v>32</v>
      </c>
    </row>
    <row r="109" spans="1:21" x14ac:dyDescent="0.25">
      <c r="A109">
        <v>107</v>
      </c>
      <c r="B109" s="32" t="s">
        <v>469</v>
      </c>
      <c r="C109" s="4" t="s">
        <v>470</v>
      </c>
      <c r="D109" s="4" t="s">
        <v>25</v>
      </c>
      <c r="E109" s="4" t="s">
        <v>408</v>
      </c>
      <c r="F109" s="4" t="s">
        <v>394</v>
      </c>
      <c r="G109" s="4" t="s">
        <v>471</v>
      </c>
      <c r="H109" s="4" t="s">
        <v>472</v>
      </c>
      <c r="I109" s="4" t="s">
        <v>1</v>
      </c>
      <c r="J109" s="5" t="s">
        <v>30</v>
      </c>
      <c r="K109" s="4" t="s">
        <v>31</v>
      </c>
      <c r="L109" s="6">
        <v>89</v>
      </c>
      <c r="M109" s="7">
        <v>8900</v>
      </c>
      <c r="N109" s="8">
        <v>792100</v>
      </c>
      <c r="O109" s="8">
        <f>VLOOKUP(B109,'[1]Tranche 1 Actual 2024'!$B$12:$S$373,18,FALSE)</f>
        <v>237630</v>
      </c>
      <c r="P109" s="8"/>
      <c r="Q109" s="8">
        <f t="shared" si="3"/>
        <v>237630</v>
      </c>
      <c r="R109" s="8">
        <v>0</v>
      </c>
      <c r="S109" s="8">
        <f t="shared" si="4"/>
        <v>237630</v>
      </c>
      <c r="T109" s="9">
        <f t="shared" si="5"/>
        <v>237630</v>
      </c>
      <c r="U109" s="10" t="s">
        <v>32</v>
      </c>
    </row>
    <row r="110" spans="1:21" x14ac:dyDescent="0.25">
      <c r="A110">
        <v>108</v>
      </c>
      <c r="B110" s="32" t="s">
        <v>473</v>
      </c>
      <c r="C110" s="4" t="s">
        <v>474</v>
      </c>
      <c r="D110" s="4" t="s">
        <v>40</v>
      </c>
      <c r="E110" s="4" t="s">
        <v>399</v>
      </c>
      <c r="F110" s="4" t="s">
        <v>394</v>
      </c>
      <c r="G110" s="4" t="s">
        <v>475</v>
      </c>
      <c r="H110" s="4" t="s">
        <v>476</v>
      </c>
      <c r="I110" s="4" t="s">
        <v>1</v>
      </c>
      <c r="J110" s="5" t="s">
        <v>30</v>
      </c>
      <c r="K110" s="4" t="s">
        <v>31</v>
      </c>
      <c r="L110" s="6">
        <v>90</v>
      </c>
      <c r="M110" s="7">
        <v>8900</v>
      </c>
      <c r="N110" s="8">
        <v>801000</v>
      </c>
      <c r="O110" s="8">
        <f>VLOOKUP(B110,'[1]Tranche 1 Actual 2024'!$B$12:$S$373,18,FALSE)</f>
        <v>240300</v>
      </c>
      <c r="P110" s="8"/>
      <c r="Q110" s="8">
        <f t="shared" si="3"/>
        <v>240300</v>
      </c>
      <c r="R110" s="8">
        <v>0</v>
      </c>
      <c r="S110" s="8">
        <f t="shared" si="4"/>
        <v>240300</v>
      </c>
      <c r="T110" s="9">
        <f t="shared" si="5"/>
        <v>240300</v>
      </c>
      <c r="U110" s="10" t="s">
        <v>32</v>
      </c>
    </row>
    <row r="111" spans="1:21" x14ac:dyDescent="0.25">
      <c r="A111">
        <v>109</v>
      </c>
      <c r="B111" s="32" t="s">
        <v>477</v>
      </c>
      <c r="C111" s="4" t="s">
        <v>478</v>
      </c>
      <c r="D111" s="4" t="s">
        <v>25</v>
      </c>
      <c r="E111" s="4" t="s">
        <v>408</v>
      </c>
      <c r="F111" s="4" t="s">
        <v>394</v>
      </c>
      <c r="G111" s="4" t="s">
        <v>479</v>
      </c>
      <c r="H111" s="4" t="s">
        <v>480</v>
      </c>
      <c r="I111" s="4" t="s">
        <v>1</v>
      </c>
      <c r="J111" s="5" t="s">
        <v>30</v>
      </c>
      <c r="K111" s="4" t="s">
        <v>31</v>
      </c>
      <c r="L111" s="6">
        <v>50</v>
      </c>
      <c r="M111" s="7">
        <v>8900</v>
      </c>
      <c r="N111" s="8">
        <v>445000</v>
      </c>
      <c r="O111" s="8">
        <f>VLOOKUP(B111,'[1]Tranche 1 Actual 2024'!$B$12:$S$373,18,FALSE)</f>
        <v>133500</v>
      </c>
      <c r="P111" s="8"/>
      <c r="Q111" s="8">
        <f t="shared" si="3"/>
        <v>133500</v>
      </c>
      <c r="R111" s="8">
        <v>0</v>
      </c>
      <c r="S111" s="8">
        <f t="shared" si="4"/>
        <v>133500</v>
      </c>
      <c r="T111" s="9">
        <f t="shared" si="5"/>
        <v>133500</v>
      </c>
      <c r="U111" s="10" t="s">
        <v>32</v>
      </c>
    </row>
    <row r="112" spans="1:21" x14ac:dyDescent="0.25">
      <c r="A112">
        <v>110</v>
      </c>
      <c r="B112" s="32" t="s">
        <v>481</v>
      </c>
      <c r="C112" s="4" t="s">
        <v>482</v>
      </c>
      <c r="D112" s="4" t="s">
        <v>25</v>
      </c>
      <c r="E112" s="4" t="s">
        <v>408</v>
      </c>
      <c r="F112" s="4" t="s">
        <v>394</v>
      </c>
      <c r="G112" s="4" t="s">
        <v>483</v>
      </c>
      <c r="H112" s="4" t="s">
        <v>484</v>
      </c>
      <c r="I112" s="4" t="s">
        <v>1</v>
      </c>
      <c r="J112" s="5" t="s">
        <v>30</v>
      </c>
      <c r="K112" s="4" t="s">
        <v>31</v>
      </c>
      <c r="L112" s="6">
        <v>74</v>
      </c>
      <c r="M112" s="7">
        <v>8900</v>
      </c>
      <c r="N112" s="8">
        <v>658600</v>
      </c>
      <c r="O112" s="8">
        <f>VLOOKUP(B112,'[1]Tranche 1 Actual 2024'!$B$12:$S$373,18,FALSE)</f>
        <v>197580</v>
      </c>
      <c r="P112" s="8"/>
      <c r="Q112" s="8">
        <f t="shared" si="3"/>
        <v>197580</v>
      </c>
      <c r="R112" s="8">
        <v>0</v>
      </c>
      <c r="S112" s="8">
        <f t="shared" si="4"/>
        <v>197580</v>
      </c>
      <c r="T112" s="9">
        <f t="shared" si="5"/>
        <v>197580</v>
      </c>
      <c r="U112" s="10" t="s">
        <v>32</v>
      </c>
    </row>
    <row r="113" spans="1:21" x14ac:dyDescent="0.25">
      <c r="A113">
        <v>111</v>
      </c>
      <c r="B113" s="32" t="s">
        <v>485</v>
      </c>
      <c r="C113" s="4" t="s">
        <v>486</v>
      </c>
      <c r="D113" s="4" t="s">
        <v>40</v>
      </c>
      <c r="E113" s="4" t="s">
        <v>399</v>
      </c>
      <c r="F113" s="4" t="s">
        <v>394</v>
      </c>
      <c r="G113" s="4" t="s">
        <v>487</v>
      </c>
      <c r="H113" s="4" t="s">
        <v>488</v>
      </c>
      <c r="I113" s="4" t="s">
        <v>1</v>
      </c>
      <c r="J113" s="5" t="s">
        <v>30</v>
      </c>
      <c r="K113" s="4" t="s">
        <v>31</v>
      </c>
      <c r="L113" s="6">
        <v>228</v>
      </c>
      <c r="M113" s="7">
        <v>8900</v>
      </c>
      <c r="N113" s="8">
        <v>2029200</v>
      </c>
      <c r="O113" s="8">
        <f>VLOOKUP(B113,'[1]Tranche 1 Actual 2024'!$B$12:$S$373,18,FALSE)</f>
        <v>608760</v>
      </c>
      <c r="P113" s="8"/>
      <c r="Q113" s="8">
        <f t="shared" si="3"/>
        <v>608760</v>
      </c>
      <c r="R113" s="8">
        <v>0</v>
      </c>
      <c r="S113" s="8">
        <f t="shared" si="4"/>
        <v>608760</v>
      </c>
      <c r="T113" s="9">
        <f t="shared" si="5"/>
        <v>608760</v>
      </c>
      <c r="U113" s="10" t="s">
        <v>32</v>
      </c>
    </row>
    <row r="114" spans="1:21" x14ac:dyDescent="0.25">
      <c r="A114">
        <v>112</v>
      </c>
      <c r="B114" s="32" t="s">
        <v>489</v>
      </c>
      <c r="C114" s="4" t="s">
        <v>490</v>
      </c>
      <c r="D114" s="4" t="s">
        <v>25</v>
      </c>
      <c r="E114" s="4" t="s">
        <v>408</v>
      </c>
      <c r="F114" s="4" t="s">
        <v>394</v>
      </c>
      <c r="G114" s="4" t="s">
        <v>491</v>
      </c>
      <c r="H114" s="4" t="s">
        <v>492</v>
      </c>
      <c r="I114" s="4" t="s">
        <v>1</v>
      </c>
      <c r="J114" s="5" t="s">
        <v>30</v>
      </c>
      <c r="K114" s="4" t="s">
        <v>31</v>
      </c>
      <c r="L114" s="6">
        <v>32</v>
      </c>
      <c r="M114" s="7">
        <v>8900</v>
      </c>
      <c r="N114" s="8">
        <v>284800</v>
      </c>
      <c r="O114" s="8">
        <f>VLOOKUP(B114,'[1]Tranche 1 Actual 2024'!$B$12:$S$373,18,FALSE)</f>
        <v>85440</v>
      </c>
      <c r="P114" s="8"/>
      <c r="Q114" s="8">
        <f t="shared" si="3"/>
        <v>85440</v>
      </c>
      <c r="R114" s="8">
        <v>0</v>
      </c>
      <c r="S114" s="8">
        <f t="shared" si="4"/>
        <v>85440</v>
      </c>
      <c r="T114" s="9">
        <f t="shared" si="5"/>
        <v>85440</v>
      </c>
      <c r="U114" s="10" t="s">
        <v>32</v>
      </c>
    </row>
    <row r="115" spans="1:21" x14ac:dyDescent="0.25">
      <c r="A115">
        <v>113</v>
      </c>
      <c r="B115" s="32" t="s">
        <v>493</v>
      </c>
      <c r="C115" s="4" t="s">
        <v>494</v>
      </c>
      <c r="D115" s="4" t="s">
        <v>40</v>
      </c>
      <c r="E115" s="4" t="s">
        <v>399</v>
      </c>
      <c r="F115" s="4" t="s">
        <v>394</v>
      </c>
      <c r="G115" s="4" t="s">
        <v>495</v>
      </c>
      <c r="H115" s="4" t="s">
        <v>496</v>
      </c>
      <c r="I115" s="4" t="s">
        <v>1</v>
      </c>
      <c r="J115" s="5" t="s">
        <v>30</v>
      </c>
      <c r="K115" s="4" t="s">
        <v>31</v>
      </c>
      <c r="L115" s="6">
        <v>87</v>
      </c>
      <c r="M115" s="7">
        <v>8900</v>
      </c>
      <c r="N115" s="8">
        <v>774300</v>
      </c>
      <c r="O115" s="8">
        <f>VLOOKUP(B115,'[1]Tranche 1 Actual 2024'!$B$12:$S$373,18,FALSE)</f>
        <v>232290</v>
      </c>
      <c r="P115" s="8"/>
      <c r="Q115" s="8">
        <f t="shared" si="3"/>
        <v>232290</v>
      </c>
      <c r="R115" s="8">
        <v>0</v>
      </c>
      <c r="S115" s="8">
        <f t="shared" si="4"/>
        <v>232290</v>
      </c>
      <c r="T115" s="9">
        <f t="shared" si="5"/>
        <v>232290</v>
      </c>
      <c r="U115" s="10" t="s">
        <v>32</v>
      </c>
    </row>
    <row r="116" spans="1:21" x14ac:dyDescent="0.25">
      <c r="A116">
        <v>114</v>
      </c>
      <c r="B116" s="32" t="s">
        <v>497</v>
      </c>
      <c r="C116" s="4" t="s">
        <v>498</v>
      </c>
      <c r="D116" s="4" t="s">
        <v>25</v>
      </c>
      <c r="E116" s="4" t="s">
        <v>393</v>
      </c>
      <c r="F116" s="4" t="s">
        <v>394</v>
      </c>
      <c r="G116" s="4" t="s">
        <v>499</v>
      </c>
      <c r="H116" s="4" t="s">
        <v>500</v>
      </c>
      <c r="I116" s="4" t="s">
        <v>1</v>
      </c>
      <c r="J116" s="5" t="s">
        <v>30</v>
      </c>
      <c r="K116" s="4" t="s">
        <v>31</v>
      </c>
      <c r="L116" s="6">
        <v>117</v>
      </c>
      <c r="M116" s="7">
        <v>8900</v>
      </c>
      <c r="N116" s="8">
        <v>1041300</v>
      </c>
      <c r="O116" s="8">
        <f>VLOOKUP(B116,'[1]Tranche 1 Actual 2024'!$B$12:$S$373,18,FALSE)</f>
        <v>312390</v>
      </c>
      <c r="P116" s="8"/>
      <c r="Q116" s="8">
        <f t="shared" si="3"/>
        <v>312390</v>
      </c>
      <c r="R116" s="8">
        <v>0</v>
      </c>
      <c r="S116" s="8">
        <f t="shared" si="4"/>
        <v>312390</v>
      </c>
      <c r="T116" s="9">
        <f t="shared" si="5"/>
        <v>312390</v>
      </c>
      <c r="U116" s="10" t="s">
        <v>32</v>
      </c>
    </row>
    <row r="117" spans="1:21" x14ac:dyDescent="0.25">
      <c r="A117">
        <v>115</v>
      </c>
      <c r="B117" s="32" t="s">
        <v>501</v>
      </c>
      <c r="C117" s="4" t="s">
        <v>502</v>
      </c>
      <c r="D117" s="4" t="s">
        <v>40</v>
      </c>
      <c r="E117" s="4" t="s">
        <v>399</v>
      </c>
      <c r="F117" s="4" t="s">
        <v>394</v>
      </c>
      <c r="G117" s="4" t="s">
        <v>503</v>
      </c>
      <c r="H117" s="4" t="s">
        <v>504</v>
      </c>
      <c r="I117" s="4" t="s">
        <v>1</v>
      </c>
      <c r="J117" s="5" t="s">
        <v>30</v>
      </c>
      <c r="K117" s="4" t="s">
        <v>31</v>
      </c>
      <c r="L117" s="6">
        <v>106</v>
      </c>
      <c r="M117" s="7">
        <v>8900</v>
      </c>
      <c r="N117" s="8">
        <v>943400</v>
      </c>
      <c r="O117" s="8">
        <f>VLOOKUP(B117,'[1]Tranche 1 Actual 2024'!$B$12:$S$373,18,FALSE)</f>
        <v>283020</v>
      </c>
      <c r="P117" s="8"/>
      <c r="Q117" s="8">
        <f t="shared" si="3"/>
        <v>283020</v>
      </c>
      <c r="R117" s="8">
        <v>0</v>
      </c>
      <c r="S117" s="8">
        <f t="shared" si="4"/>
        <v>283020</v>
      </c>
      <c r="T117" s="9">
        <f t="shared" si="5"/>
        <v>283020</v>
      </c>
      <c r="U117" s="10" t="s">
        <v>32</v>
      </c>
    </row>
    <row r="118" spans="1:21" x14ac:dyDescent="0.25">
      <c r="A118">
        <v>116</v>
      </c>
      <c r="B118" s="32" t="s">
        <v>505</v>
      </c>
      <c r="C118" s="4" t="s">
        <v>506</v>
      </c>
      <c r="D118" s="4" t="s">
        <v>40</v>
      </c>
      <c r="E118" s="4" t="s">
        <v>393</v>
      </c>
      <c r="F118" s="4" t="s">
        <v>394</v>
      </c>
      <c r="G118" s="4" t="s">
        <v>507</v>
      </c>
      <c r="H118" s="4" t="s">
        <v>508</v>
      </c>
      <c r="I118" s="4" t="s">
        <v>1</v>
      </c>
      <c r="J118" s="5" t="s">
        <v>30</v>
      </c>
      <c r="K118" s="4" t="s">
        <v>31</v>
      </c>
      <c r="L118" s="6">
        <v>111</v>
      </c>
      <c r="M118" s="7">
        <v>8900</v>
      </c>
      <c r="N118" s="8">
        <v>987900</v>
      </c>
      <c r="O118" s="8">
        <f>VLOOKUP(B118,'[1]Tranche 1 Actual 2024'!$B$12:$S$373,18,FALSE)</f>
        <v>296370</v>
      </c>
      <c r="P118" s="8"/>
      <c r="Q118" s="8">
        <f t="shared" si="3"/>
        <v>296370</v>
      </c>
      <c r="R118" s="8">
        <v>0</v>
      </c>
      <c r="S118" s="8">
        <f t="shared" si="4"/>
        <v>296370</v>
      </c>
      <c r="T118" s="9">
        <f t="shared" si="5"/>
        <v>296370</v>
      </c>
      <c r="U118" s="10" t="s">
        <v>32</v>
      </c>
    </row>
    <row r="119" spans="1:21" x14ac:dyDescent="0.25">
      <c r="A119">
        <v>117</v>
      </c>
      <c r="B119" s="32" t="s">
        <v>509</v>
      </c>
      <c r="C119" s="4" t="s">
        <v>510</v>
      </c>
      <c r="D119" s="4" t="s">
        <v>25</v>
      </c>
      <c r="E119" s="4" t="s">
        <v>399</v>
      </c>
      <c r="F119" s="4" t="s">
        <v>394</v>
      </c>
      <c r="G119" s="4" t="s">
        <v>511</v>
      </c>
      <c r="H119" s="4" t="s">
        <v>512</v>
      </c>
      <c r="I119" s="4" t="s">
        <v>1</v>
      </c>
      <c r="J119" s="5" t="s">
        <v>30</v>
      </c>
      <c r="K119" s="4" t="s">
        <v>31</v>
      </c>
      <c r="L119" s="6">
        <v>173</v>
      </c>
      <c r="M119" s="7">
        <v>8900</v>
      </c>
      <c r="N119" s="8">
        <v>1539700</v>
      </c>
      <c r="O119" s="8">
        <f>VLOOKUP(B119,'[1]Tranche 1 Actual 2024'!$B$12:$S$373,18,FALSE)</f>
        <v>461910</v>
      </c>
      <c r="P119" s="8"/>
      <c r="Q119" s="8">
        <f t="shared" si="3"/>
        <v>461910</v>
      </c>
      <c r="R119" s="8">
        <v>0</v>
      </c>
      <c r="S119" s="8">
        <f t="shared" si="4"/>
        <v>461910</v>
      </c>
      <c r="T119" s="9">
        <f t="shared" si="5"/>
        <v>461910</v>
      </c>
      <c r="U119" s="10" t="s">
        <v>32</v>
      </c>
    </row>
    <row r="120" spans="1:21" x14ac:dyDescent="0.25">
      <c r="A120">
        <v>118</v>
      </c>
      <c r="B120" s="32" t="s">
        <v>513</v>
      </c>
      <c r="C120" s="4" t="s">
        <v>514</v>
      </c>
      <c r="D120" s="4" t="s">
        <v>25</v>
      </c>
      <c r="E120" s="4" t="s">
        <v>408</v>
      </c>
      <c r="F120" s="4" t="s">
        <v>394</v>
      </c>
      <c r="G120" s="4" t="s">
        <v>515</v>
      </c>
      <c r="H120" s="4" t="s">
        <v>516</v>
      </c>
      <c r="I120" s="4" t="s">
        <v>1</v>
      </c>
      <c r="J120" s="5" t="s">
        <v>30</v>
      </c>
      <c r="K120" s="4" t="s">
        <v>31</v>
      </c>
      <c r="L120" s="6">
        <v>87</v>
      </c>
      <c r="M120" s="7">
        <v>8900</v>
      </c>
      <c r="N120" s="8">
        <v>774300</v>
      </c>
      <c r="O120" s="8">
        <f>VLOOKUP(B120,'[1]Tranche 1 Actual 2024'!$B$12:$S$373,18,FALSE)</f>
        <v>232290</v>
      </c>
      <c r="P120" s="8"/>
      <c r="Q120" s="8">
        <f t="shared" si="3"/>
        <v>232290</v>
      </c>
      <c r="R120" s="8">
        <v>0</v>
      </c>
      <c r="S120" s="8">
        <f t="shared" si="4"/>
        <v>232290</v>
      </c>
      <c r="T120" s="9">
        <f t="shared" si="5"/>
        <v>232290</v>
      </c>
      <c r="U120" s="10" t="s">
        <v>32</v>
      </c>
    </row>
    <row r="121" spans="1:21" x14ac:dyDescent="0.25">
      <c r="A121">
        <v>119</v>
      </c>
      <c r="B121" s="32" t="s">
        <v>517</v>
      </c>
      <c r="C121" s="4" t="s">
        <v>518</v>
      </c>
      <c r="D121" s="4" t="s">
        <v>25</v>
      </c>
      <c r="E121" s="4" t="s">
        <v>408</v>
      </c>
      <c r="F121" s="4" t="s">
        <v>394</v>
      </c>
      <c r="G121" s="4" t="s">
        <v>519</v>
      </c>
      <c r="H121" s="4" t="s">
        <v>520</v>
      </c>
      <c r="I121" s="4" t="s">
        <v>1</v>
      </c>
      <c r="J121" s="5" t="s">
        <v>30</v>
      </c>
      <c r="K121" s="4" t="s">
        <v>31</v>
      </c>
      <c r="L121" s="6">
        <v>142</v>
      </c>
      <c r="M121" s="7">
        <v>8900</v>
      </c>
      <c r="N121" s="8">
        <v>1263800</v>
      </c>
      <c r="O121" s="8">
        <f>VLOOKUP(B121,'[1]Tranche 1 Actual 2024'!$B$12:$S$373,18,FALSE)</f>
        <v>379140</v>
      </c>
      <c r="P121" s="8"/>
      <c r="Q121" s="8">
        <f t="shared" si="3"/>
        <v>379140</v>
      </c>
      <c r="R121" s="8">
        <v>0</v>
      </c>
      <c r="S121" s="8">
        <f t="shared" si="4"/>
        <v>379140</v>
      </c>
      <c r="T121" s="9">
        <f t="shared" si="5"/>
        <v>379140</v>
      </c>
      <c r="U121" s="10" t="s">
        <v>32</v>
      </c>
    </row>
    <row r="122" spans="1:21" x14ac:dyDescent="0.25">
      <c r="A122">
        <v>120</v>
      </c>
      <c r="B122" s="32" t="s">
        <v>521</v>
      </c>
      <c r="C122" s="4" t="s">
        <v>522</v>
      </c>
      <c r="D122" s="4" t="s">
        <v>25</v>
      </c>
      <c r="E122" s="4" t="s">
        <v>399</v>
      </c>
      <c r="F122" s="4" t="s">
        <v>394</v>
      </c>
      <c r="G122" s="4" t="s">
        <v>523</v>
      </c>
      <c r="H122" s="4" t="s">
        <v>524</v>
      </c>
      <c r="I122" s="4" t="s">
        <v>1</v>
      </c>
      <c r="J122" s="5" t="s">
        <v>30</v>
      </c>
      <c r="K122" s="4" t="s">
        <v>31</v>
      </c>
      <c r="L122" s="6">
        <v>133</v>
      </c>
      <c r="M122" s="7">
        <v>8900</v>
      </c>
      <c r="N122" s="8">
        <v>1183700</v>
      </c>
      <c r="O122" s="8">
        <f>VLOOKUP(B122,'[1]Tranche 1 Actual 2024'!$B$12:$S$373,18,FALSE)</f>
        <v>355110</v>
      </c>
      <c r="P122" s="8"/>
      <c r="Q122" s="8">
        <f t="shared" si="3"/>
        <v>355110</v>
      </c>
      <c r="R122" s="8">
        <v>0</v>
      </c>
      <c r="S122" s="8">
        <f t="shared" si="4"/>
        <v>355110</v>
      </c>
      <c r="T122" s="9">
        <f t="shared" si="5"/>
        <v>355110</v>
      </c>
      <c r="U122" s="10" t="s">
        <v>32</v>
      </c>
    </row>
    <row r="123" spans="1:21" x14ac:dyDescent="0.25">
      <c r="A123">
        <v>121</v>
      </c>
      <c r="B123" s="32" t="s">
        <v>525</v>
      </c>
      <c r="C123" s="4" t="s">
        <v>526</v>
      </c>
      <c r="D123" s="4" t="s">
        <v>25</v>
      </c>
      <c r="E123" s="4" t="s">
        <v>408</v>
      </c>
      <c r="F123" s="4" t="s">
        <v>394</v>
      </c>
      <c r="G123" s="4" t="s">
        <v>527</v>
      </c>
      <c r="H123" s="4" t="s">
        <v>528</v>
      </c>
      <c r="I123" s="4" t="s">
        <v>1</v>
      </c>
      <c r="J123" s="5" t="s">
        <v>30</v>
      </c>
      <c r="K123" s="4" t="s">
        <v>31</v>
      </c>
      <c r="L123" s="6">
        <v>56</v>
      </c>
      <c r="M123" s="7">
        <v>8900</v>
      </c>
      <c r="N123" s="8">
        <v>498400</v>
      </c>
      <c r="O123" s="8">
        <f>VLOOKUP(B123,'[1]Tranche 1 Actual 2024'!$B$12:$S$373,18,FALSE)</f>
        <v>149520</v>
      </c>
      <c r="P123" s="8"/>
      <c r="Q123" s="8">
        <f t="shared" si="3"/>
        <v>149520</v>
      </c>
      <c r="R123" s="8">
        <v>0</v>
      </c>
      <c r="S123" s="8">
        <f t="shared" si="4"/>
        <v>149520</v>
      </c>
      <c r="T123" s="9">
        <f t="shared" si="5"/>
        <v>149520</v>
      </c>
      <c r="U123" s="10" t="s">
        <v>32</v>
      </c>
    </row>
    <row r="124" spans="1:21" x14ac:dyDescent="0.25">
      <c r="A124">
        <v>122</v>
      </c>
      <c r="B124" s="32" t="s">
        <v>529</v>
      </c>
      <c r="C124" s="4" t="s">
        <v>530</v>
      </c>
      <c r="D124" s="4" t="s">
        <v>25</v>
      </c>
      <c r="E124" s="4" t="s">
        <v>399</v>
      </c>
      <c r="F124" s="4" t="s">
        <v>394</v>
      </c>
      <c r="G124" s="4" t="s">
        <v>531</v>
      </c>
      <c r="H124" s="4" t="s">
        <v>532</v>
      </c>
      <c r="I124" s="4" t="s">
        <v>1</v>
      </c>
      <c r="J124" s="5" t="s">
        <v>30</v>
      </c>
      <c r="K124" s="4" t="s">
        <v>31</v>
      </c>
      <c r="L124" s="6">
        <v>140</v>
      </c>
      <c r="M124" s="7">
        <v>8900</v>
      </c>
      <c r="N124" s="8">
        <v>1246000</v>
      </c>
      <c r="O124" s="8">
        <f>VLOOKUP(B124,'[1]Tranche 1 Actual 2024'!$B$12:$S$373,18,FALSE)</f>
        <v>373800</v>
      </c>
      <c r="P124" s="8"/>
      <c r="Q124" s="8">
        <f t="shared" si="3"/>
        <v>373800</v>
      </c>
      <c r="R124" s="8">
        <v>0</v>
      </c>
      <c r="S124" s="8">
        <f t="shared" si="4"/>
        <v>373800</v>
      </c>
      <c r="T124" s="9">
        <f t="shared" si="5"/>
        <v>373800</v>
      </c>
      <c r="U124" s="10" t="s">
        <v>32</v>
      </c>
    </row>
    <row r="125" spans="1:21" x14ac:dyDescent="0.25">
      <c r="A125">
        <v>123</v>
      </c>
      <c r="B125" s="32" t="s">
        <v>533</v>
      </c>
      <c r="C125" s="4" t="s">
        <v>534</v>
      </c>
      <c r="D125" s="4" t="s">
        <v>40</v>
      </c>
      <c r="E125" s="4" t="s">
        <v>399</v>
      </c>
      <c r="F125" s="4" t="s">
        <v>394</v>
      </c>
      <c r="G125" s="4" t="s">
        <v>535</v>
      </c>
      <c r="H125" s="4" t="s">
        <v>536</v>
      </c>
      <c r="I125" s="4" t="s">
        <v>1</v>
      </c>
      <c r="J125" s="5" t="s">
        <v>30</v>
      </c>
      <c r="K125" s="4" t="s">
        <v>31</v>
      </c>
      <c r="L125" s="6">
        <v>177</v>
      </c>
      <c r="M125" s="7">
        <v>8900</v>
      </c>
      <c r="N125" s="8">
        <v>1575300</v>
      </c>
      <c r="O125" s="8">
        <f>VLOOKUP(B125,'[1]Tranche 1 Actual 2024'!$B$12:$S$373,18,FALSE)</f>
        <v>472590</v>
      </c>
      <c r="P125" s="8"/>
      <c r="Q125" s="8">
        <f t="shared" si="3"/>
        <v>472590</v>
      </c>
      <c r="R125" s="8">
        <v>0</v>
      </c>
      <c r="S125" s="8">
        <f t="shared" si="4"/>
        <v>472590</v>
      </c>
      <c r="T125" s="9">
        <f t="shared" si="5"/>
        <v>472590</v>
      </c>
      <c r="U125" s="10" t="s">
        <v>32</v>
      </c>
    </row>
    <row r="126" spans="1:21" x14ac:dyDescent="0.25">
      <c r="A126">
        <v>124</v>
      </c>
      <c r="B126" s="32" t="s">
        <v>537</v>
      </c>
      <c r="C126" s="4" t="s">
        <v>538</v>
      </c>
      <c r="D126" s="4" t="s">
        <v>40</v>
      </c>
      <c r="E126" s="4" t="s">
        <v>408</v>
      </c>
      <c r="F126" s="4" t="s">
        <v>394</v>
      </c>
      <c r="G126" s="4" t="s">
        <v>539</v>
      </c>
      <c r="H126" s="4" t="s">
        <v>540</v>
      </c>
      <c r="I126" s="4" t="s">
        <v>1</v>
      </c>
      <c r="J126" s="5" t="s">
        <v>30</v>
      </c>
      <c r="K126" s="4" t="s">
        <v>31</v>
      </c>
      <c r="L126" s="6">
        <v>25</v>
      </c>
      <c r="M126" s="7">
        <v>8900</v>
      </c>
      <c r="N126" s="8">
        <v>222500</v>
      </c>
      <c r="O126" s="8">
        <f>VLOOKUP(B126,'[1]Tranche 1 Actual 2024'!$B$12:$S$373,18,FALSE)</f>
        <v>66750</v>
      </c>
      <c r="P126" s="8"/>
      <c r="Q126" s="8">
        <f t="shared" si="3"/>
        <v>66750</v>
      </c>
      <c r="R126" s="8">
        <v>0</v>
      </c>
      <c r="S126" s="8">
        <f t="shared" si="4"/>
        <v>66750</v>
      </c>
      <c r="T126" s="9">
        <f t="shared" si="5"/>
        <v>66750</v>
      </c>
      <c r="U126" s="10" t="s">
        <v>32</v>
      </c>
    </row>
    <row r="127" spans="1:21" x14ac:dyDescent="0.25">
      <c r="A127">
        <v>125</v>
      </c>
      <c r="B127" s="32" t="s">
        <v>541</v>
      </c>
      <c r="C127" s="4" t="s">
        <v>542</v>
      </c>
      <c r="D127" s="4" t="s">
        <v>25</v>
      </c>
      <c r="E127" s="4" t="s">
        <v>393</v>
      </c>
      <c r="F127" s="4" t="s">
        <v>394</v>
      </c>
      <c r="G127" s="4" t="s">
        <v>543</v>
      </c>
      <c r="H127" s="4" t="s">
        <v>544</v>
      </c>
      <c r="I127" s="4" t="s">
        <v>1</v>
      </c>
      <c r="J127" s="5" t="s">
        <v>30</v>
      </c>
      <c r="K127" s="4" t="s">
        <v>31</v>
      </c>
      <c r="L127" s="6">
        <v>91</v>
      </c>
      <c r="M127" s="7">
        <v>8900</v>
      </c>
      <c r="N127" s="8">
        <v>809900</v>
      </c>
      <c r="O127" s="8">
        <f>VLOOKUP(B127,'[1]Tranche 1 Actual 2024'!$B$12:$S$373,18,FALSE)</f>
        <v>242970</v>
      </c>
      <c r="P127" s="8"/>
      <c r="Q127" s="8">
        <f t="shared" si="3"/>
        <v>242970</v>
      </c>
      <c r="R127" s="8">
        <v>0</v>
      </c>
      <c r="S127" s="8">
        <f t="shared" si="4"/>
        <v>242970</v>
      </c>
      <c r="T127" s="9">
        <f t="shared" si="5"/>
        <v>242970</v>
      </c>
      <c r="U127" s="10" t="s">
        <v>32</v>
      </c>
    </row>
    <row r="128" spans="1:21" x14ac:dyDescent="0.25">
      <c r="A128">
        <v>126</v>
      </c>
      <c r="B128" s="32" t="s">
        <v>545</v>
      </c>
      <c r="C128" s="4" t="s">
        <v>546</v>
      </c>
      <c r="D128" s="4" t="s">
        <v>25</v>
      </c>
      <c r="E128" s="4" t="s">
        <v>408</v>
      </c>
      <c r="F128" s="4" t="s">
        <v>394</v>
      </c>
      <c r="G128" s="4" t="s">
        <v>547</v>
      </c>
      <c r="H128" s="4" t="s">
        <v>548</v>
      </c>
      <c r="I128" s="4" t="s">
        <v>1</v>
      </c>
      <c r="J128" s="5" t="s">
        <v>30</v>
      </c>
      <c r="K128" s="4" t="s">
        <v>31</v>
      </c>
      <c r="L128" s="6">
        <v>49</v>
      </c>
      <c r="M128" s="7">
        <v>8900</v>
      </c>
      <c r="N128" s="8">
        <v>436100</v>
      </c>
      <c r="O128" s="8">
        <f>VLOOKUP(B128,'[1]Tranche 1 Actual 2024'!$B$12:$S$373,18,FALSE)</f>
        <v>130830</v>
      </c>
      <c r="P128" s="8"/>
      <c r="Q128" s="8">
        <f t="shared" si="3"/>
        <v>130830</v>
      </c>
      <c r="R128" s="8">
        <v>0</v>
      </c>
      <c r="S128" s="8">
        <f t="shared" si="4"/>
        <v>130830</v>
      </c>
      <c r="T128" s="9">
        <f t="shared" si="5"/>
        <v>130830</v>
      </c>
      <c r="U128" s="10" t="s">
        <v>32</v>
      </c>
    </row>
    <row r="129" spans="1:21" x14ac:dyDescent="0.25">
      <c r="A129">
        <v>127</v>
      </c>
      <c r="B129" s="32" t="s">
        <v>549</v>
      </c>
      <c r="C129" s="4" t="s">
        <v>550</v>
      </c>
      <c r="D129" s="4" t="s">
        <v>25</v>
      </c>
      <c r="E129" s="4" t="s">
        <v>399</v>
      </c>
      <c r="F129" s="4" t="s">
        <v>394</v>
      </c>
      <c r="G129" s="4" t="s">
        <v>551</v>
      </c>
      <c r="H129" s="4" t="s">
        <v>552</v>
      </c>
      <c r="I129" s="4" t="s">
        <v>1</v>
      </c>
      <c r="J129" s="5" t="s">
        <v>30</v>
      </c>
      <c r="K129" s="4" t="s">
        <v>31</v>
      </c>
      <c r="L129" s="6">
        <v>104</v>
      </c>
      <c r="M129" s="7">
        <v>8900</v>
      </c>
      <c r="N129" s="8">
        <v>925600</v>
      </c>
      <c r="O129" s="8">
        <f>VLOOKUP(B129,'[1]Tranche 1 Actual 2024'!$B$12:$S$373,18,FALSE)</f>
        <v>277680</v>
      </c>
      <c r="P129" s="8"/>
      <c r="Q129" s="8">
        <f t="shared" si="3"/>
        <v>277680</v>
      </c>
      <c r="R129" s="8">
        <v>0</v>
      </c>
      <c r="S129" s="8">
        <f t="shared" si="4"/>
        <v>277680</v>
      </c>
      <c r="T129" s="9">
        <f t="shared" si="5"/>
        <v>277680</v>
      </c>
      <c r="U129" s="10" t="s">
        <v>32</v>
      </c>
    </row>
    <row r="130" spans="1:21" x14ac:dyDescent="0.25">
      <c r="A130">
        <v>128</v>
      </c>
      <c r="B130" s="32" t="s">
        <v>553</v>
      </c>
      <c r="C130" s="4" t="s">
        <v>554</v>
      </c>
      <c r="D130" s="4" t="s">
        <v>25</v>
      </c>
      <c r="E130" s="4" t="s">
        <v>399</v>
      </c>
      <c r="F130" s="4" t="s">
        <v>394</v>
      </c>
      <c r="G130" s="4" t="s">
        <v>555</v>
      </c>
      <c r="H130" s="4" t="s">
        <v>556</v>
      </c>
      <c r="I130" s="4" t="s">
        <v>1</v>
      </c>
      <c r="J130" s="5" t="s">
        <v>30</v>
      </c>
      <c r="K130" s="4" t="s">
        <v>31</v>
      </c>
      <c r="L130" s="6">
        <v>208</v>
      </c>
      <c r="M130" s="7">
        <v>8900</v>
      </c>
      <c r="N130" s="8">
        <v>1851200</v>
      </c>
      <c r="O130" s="8">
        <f>VLOOKUP(B130,'[1]Tranche 1 Actual 2024'!$B$12:$S$373,18,FALSE)</f>
        <v>555360</v>
      </c>
      <c r="P130" s="8"/>
      <c r="Q130" s="8">
        <f t="shared" si="3"/>
        <v>555360</v>
      </c>
      <c r="R130" s="8">
        <v>0</v>
      </c>
      <c r="S130" s="8">
        <f t="shared" si="4"/>
        <v>555360</v>
      </c>
      <c r="T130" s="9">
        <f t="shared" si="5"/>
        <v>555360</v>
      </c>
      <c r="U130" s="10" t="s">
        <v>32</v>
      </c>
    </row>
    <row r="131" spans="1:21" x14ac:dyDescent="0.25">
      <c r="A131">
        <v>129</v>
      </c>
      <c r="B131" s="32" t="s">
        <v>557</v>
      </c>
      <c r="C131" s="4" t="s">
        <v>558</v>
      </c>
      <c r="D131" s="4" t="s">
        <v>40</v>
      </c>
      <c r="E131" s="4" t="s">
        <v>399</v>
      </c>
      <c r="F131" s="4" t="s">
        <v>394</v>
      </c>
      <c r="G131" s="4" t="s">
        <v>559</v>
      </c>
      <c r="H131" s="4" t="s">
        <v>560</v>
      </c>
      <c r="I131" s="4" t="s">
        <v>1</v>
      </c>
      <c r="J131" s="5" t="s">
        <v>30</v>
      </c>
      <c r="K131" s="4" t="s">
        <v>31</v>
      </c>
      <c r="L131" s="6">
        <v>235</v>
      </c>
      <c r="M131" s="7">
        <v>8900</v>
      </c>
      <c r="N131" s="8">
        <v>2091500</v>
      </c>
      <c r="O131" s="8">
        <f>VLOOKUP(B131,'[1]Tranche 1 Actual 2024'!$B$12:$S$373,18,FALSE)</f>
        <v>627450</v>
      </c>
      <c r="P131" s="8"/>
      <c r="Q131" s="8">
        <f t="shared" ref="Q131:Q194" si="6">N131*30%</f>
        <v>627450</v>
      </c>
      <c r="R131" s="8">
        <v>0</v>
      </c>
      <c r="S131" s="8">
        <f t="shared" ref="S131:S194" si="7">P131+Q131-R131</f>
        <v>627450</v>
      </c>
      <c r="T131" s="9">
        <f t="shared" ref="T131:T194" si="8">IF(S131&gt;=0,S131,0)</f>
        <v>627450</v>
      </c>
      <c r="U131" s="10" t="s">
        <v>32</v>
      </c>
    </row>
    <row r="132" spans="1:21" x14ac:dyDescent="0.25">
      <c r="A132">
        <v>130</v>
      </c>
      <c r="B132" s="32" t="s">
        <v>561</v>
      </c>
      <c r="C132" s="4" t="s">
        <v>562</v>
      </c>
      <c r="D132" s="4" t="s">
        <v>25</v>
      </c>
      <c r="E132" s="4" t="s">
        <v>408</v>
      </c>
      <c r="F132" s="4" t="s">
        <v>394</v>
      </c>
      <c r="G132" s="4" t="s">
        <v>563</v>
      </c>
      <c r="H132" s="4" t="s">
        <v>564</v>
      </c>
      <c r="I132" s="4" t="s">
        <v>1</v>
      </c>
      <c r="J132" s="5" t="s">
        <v>30</v>
      </c>
      <c r="K132" s="4" t="s">
        <v>31</v>
      </c>
      <c r="L132" s="6">
        <v>51</v>
      </c>
      <c r="M132" s="7">
        <v>8900</v>
      </c>
      <c r="N132" s="8">
        <v>453900</v>
      </c>
      <c r="O132" s="8">
        <f>VLOOKUP(B132,'[1]Tranche 1 Actual 2024'!$B$12:$S$373,18,FALSE)</f>
        <v>136170</v>
      </c>
      <c r="P132" s="8"/>
      <c r="Q132" s="8">
        <f t="shared" si="6"/>
        <v>136170</v>
      </c>
      <c r="R132" s="8">
        <v>0</v>
      </c>
      <c r="S132" s="8">
        <f t="shared" si="7"/>
        <v>136170</v>
      </c>
      <c r="T132" s="9">
        <f t="shared" si="8"/>
        <v>136170</v>
      </c>
      <c r="U132" s="10" t="s">
        <v>32</v>
      </c>
    </row>
    <row r="133" spans="1:21" x14ac:dyDescent="0.25">
      <c r="A133">
        <v>131</v>
      </c>
      <c r="B133" s="32" t="s">
        <v>565</v>
      </c>
      <c r="C133" s="4" t="s">
        <v>566</v>
      </c>
      <c r="D133" s="4" t="s">
        <v>40</v>
      </c>
      <c r="E133" s="4" t="s">
        <v>408</v>
      </c>
      <c r="F133" s="4" t="s">
        <v>394</v>
      </c>
      <c r="G133" s="4" t="s">
        <v>567</v>
      </c>
      <c r="H133" s="4" t="s">
        <v>568</v>
      </c>
      <c r="I133" s="4" t="s">
        <v>1</v>
      </c>
      <c r="J133" s="5" t="s">
        <v>30</v>
      </c>
      <c r="K133" s="4" t="s">
        <v>31</v>
      </c>
      <c r="L133" s="6">
        <v>50</v>
      </c>
      <c r="M133" s="7">
        <v>8900</v>
      </c>
      <c r="N133" s="8">
        <v>445000</v>
      </c>
      <c r="O133" s="8">
        <f>VLOOKUP(B133,'[1]Tranche 1 Actual 2024'!$B$12:$S$373,18,FALSE)</f>
        <v>133500</v>
      </c>
      <c r="P133" s="8"/>
      <c r="Q133" s="8">
        <f t="shared" si="6"/>
        <v>133500</v>
      </c>
      <c r="R133" s="8">
        <v>0</v>
      </c>
      <c r="S133" s="8">
        <f t="shared" si="7"/>
        <v>133500</v>
      </c>
      <c r="T133" s="9">
        <f t="shared" si="8"/>
        <v>133500</v>
      </c>
      <c r="U133" s="10" t="s">
        <v>32</v>
      </c>
    </row>
    <row r="134" spans="1:21" x14ac:dyDescent="0.25">
      <c r="A134">
        <v>132</v>
      </c>
      <c r="B134" s="32" t="s">
        <v>569</v>
      </c>
      <c r="C134" s="4" t="s">
        <v>570</v>
      </c>
      <c r="D134" s="4" t="s">
        <v>25</v>
      </c>
      <c r="E134" s="4" t="s">
        <v>408</v>
      </c>
      <c r="F134" s="4" t="s">
        <v>394</v>
      </c>
      <c r="G134" s="4" t="s">
        <v>571</v>
      </c>
      <c r="H134" s="4" t="s">
        <v>572</v>
      </c>
      <c r="I134" s="4" t="s">
        <v>1</v>
      </c>
      <c r="J134" s="5" t="s">
        <v>30</v>
      </c>
      <c r="K134" s="4" t="s">
        <v>31</v>
      </c>
      <c r="L134" s="6">
        <v>57</v>
      </c>
      <c r="M134" s="7">
        <v>8900</v>
      </c>
      <c r="N134" s="8">
        <v>507300</v>
      </c>
      <c r="O134" s="8">
        <f>VLOOKUP(B134,'[1]Tranche 1 Actual 2024'!$B$12:$S$373,18,FALSE)</f>
        <v>152190</v>
      </c>
      <c r="P134" s="8"/>
      <c r="Q134" s="8">
        <f t="shared" si="6"/>
        <v>152190</v>
      </c>
      <c r="R134" s="8">
        <v>0</v>
      </c>
      <c r="S134" s="8">
        <f t="shared" si="7"/>
        <v>152190</v>
      </c>
      <c r="T134" s="9">
        <f t="shared" si="8"/>
        <v>152190</v>
      </c>
      <c r="U134" s="10" t="s">
        <v>32</v>
      </c>
    </row>
    <row r="135" spans="1:21" x14ac:dyDescent="0.25">
      <c r="A135">
        <v>133</v>
      </c>
      <c r="B135" s="32" t="s">
        <v>573</v>
      </c>
      <c r="C135" s="4" t="s">
        <v>574</v>
      </c>
      <c r="D135" s="4" t="s">
        <v>25</v>
      </c>
      <c r="E135" s="4" t="s">
        <v>408</v>
      </c>
      <c r="F135" s="4" t="s">
        <v>394</v>
      </c>
      <c r="G135" s="4" t="s">
        <v>575</v>
      </c>
      <c r="H135" s="4" t="s">
        <v>576</v>
      </c>
      <c r="I135" s="4" t="s">
        <v>1</v>
      </c>
      <c r="J135" s="5" t="s">
        <v>30</v>
      </c>
      <c r="K135" s="4" t="s">
        <v>31</v>
      </c>
      <c r="L135" s="6">
        <v>64</v>
      </c>
      <c r="M135" s="7">
        <v>8900</v>
      </c>
      <c r="N135" s="8">
        <v>569600</v>
      </c>
      <c r="O135" s="8">
        <f>VLOOKUP(B135,'[1]Tranche 1 Actual 2024'!$B$12:$S$373,18,FALSE)</f>
        <v>170880</v>
      </c>
      <c r="P135" s="8"/>
      <c r="Q135" s="8">
        <f t="shared" si="6"/>
        <v>170880</v>
      </c>
      <c r="R135" s="8">
        <v>0</v>
      </c>
      <c r="S135" s="8">
        <f t="shared" si="7"/>
        <v>170880</v>
      </c>
      <c r="T135" s="9">
        <f t="shared" si="8"/>
        <v>170880</v>
      </c>
      <c r="U135" s="10" t="s">
        <v>32</v>
      </c>
    </row>
    <row r="136" spans="1:21" x14ac:dyDescent="0.25">
      <c r="A136">
        <v>134</v>
      </c>
      <c r="B136" s="32" t="s">
        <v>577</v>
      </c>
      <c r="C136" s="4" t="s">
        <v>578</v>
      </c>
      <c r="D136" s="4" t="s">
        <v>25</v>
      </c>
      <c r="E136" s="4" t="s">
        <v>408</v>
      </c>
      <c r="F136" s="4" t="s">
        <v>394</v>
      </c>
      <c r="G136" s="4" t="s">
        <v>579</v>
      </c>
      <c r="H136" s="4" t="s">
        <v>580</v>
      </c>
      <c r="I136" s="4" t="s">
        <v>1</v>
      </c>
      <c r="J136" s="5" t="s">
        <v>30</v>
      </c>
      <c r="K136" s="4" t="s">
        <v>31</v>
      </c>
      <c r="L136" s="6">
        <v>98</v>
      </c>
      <c r="M136" s="7">
        <v>8900</v>
      </c>
      <c r="N136" s="8">
        <v>872200</v>
      </c>
      <c r="O136" s="8">
        <f>VLOOKUP(B136,'[1]Tranche 1 Actual 2024'!$B$12:$S$373,18,FALSE)</f>
        <v>261660</v>
      </c>
      <c r="P136" s="8"/>
      <c r="Q136" s="8">
        <f t="shared" si="6"/>
        <v>261660</v>
      </c>
      <c r="R136" s="8">
        <v>0</v>
      </c>
      <c r="S136" s="8">
        <f t="shared" si="7"/>
        <v>261660</v>
      </c>
      <c r="T136" s="9">
        <f t="shared" si="8"/>
        <v>261660</v>
      </c>
      <c r="U136" s="10" t="s">
        <v>32</v>
      </c>
    </row>
    <row r="137" spans="1:21" x14ac:dyDescent="0.25">
      <c r="A137">
        <v>135</v>
      </c>
      <c r="B137" s="32" t="s">
        <v>581</v>
      </c>
      <c r="C137" s="4" t="s">
        <v>582</v>
      </c>
      <c r="D137" s="4" t="s">
        <v>25</v>
      </c>
      <c r="E137" s="4" t="s">
        <v>583</v>
      </c>
      <c r="F137" s="4" t="s">
        <v>584</v>
      </c>
      <c r="G137" s="4" t="s">
        <v>585</v>
      </c>
      <c r="H137" s="4" t="s">
        <v>586</v>
      </c>
      <c r="I137" s="4" t="s">
        <v>1</v>
      </c>
      <c r="J137" s="5" t="s">
        <v>30</v>
      </c>
      <c r="K137" s="4" t="s">
        <v>31</v>
      </c>
      <c r="L137" s="6">
        <v>188</v>
      </c>
      <c r="M137" s="7">
        <v>8900</v>
      </c>
      <c r="N137" s="8">
        <v>1673200</v>
      </c>
      <c r="O137" s="8">
        <f>VLOOKUP(B137,'[1]Tranche 1 Actual 2024'!$B$12:$S$373,18,FALSE)</f>
        <v>501960</v>
      </c>
      <c r="P137" s="8"/>
      <c r="Q137" s="8">
        <f t="shared" si="6"/>
        <v>501960</v>
      </c>
      <c r="R137" s="8">
        <v>0</v>
      </c>
      <c r="S137" s="8">
        <f t="shared" si="7"/>
        <v>501960</v>
      </c>
      <c r="T137" s="9">
        <f t="shared" si="8"/>
        <v>501960</v>
      </c>
      <c r="U137" s="10" t="s">
        <v>32</v>
      </c>
    </row>
    <row r="138" spans="1:21" x14ac:dyDescent="0.25">
      <c r="A138">
        <v>136</v>
      </c>
      <c r="B138" s="32" t="s">
        <v>587</v>
      </c>
      <c r="C138" s="4" t="s">
        <v>588</v>
      </c>
      <c r="D138" s="4" t="s">
        <v>40</v>
      </c>
      <c r="E138" s="4" t="s">
        <v>583</v>
      </c>
      <c r="F138" s="4" t="s">
        <v>584</v>
      </c>
      <c r="G138" s="4" t="s">
        <v>589</v>
      </c>
      <c r="H138" s="4" t="s">
        <v>590</v>
      </c>
      <c r="I138" s="4" t="s">
        <v>1</v>
      </c>
      <c r="J138" s="5" t="s">
        <v>30</v>
      </c>
      <c r="K138" s="4" t="s">
        <v>31</v>
      </c>
      <c r="L138" s="6">
        <v>83</v>
      </c>
      <c r="M138" s="7">
        <v>8900</v>
      </c>
      <c r="N138" s="8">
        <v>738700</v>
      </c>
      <c r="O138" s="8">
        <f>VLOOKUP(B138,'[1]Tranche 1 Actual 2024'!$B$12:$S$373,18,FALSE)</f>
        <v>221610</v>
      </c>
      <c r="P138" s="8"/>
      <c r="Q138" s="8">
        <f t="shared" si="6"/>
        <v>221610</v>
      </c>
      <c r="R138" s="8">
        <v>0</v>
      </c>
      <c r="S138" s="8">
        <f t="shared" si="7"/>
        <v>221610</v>
      </c>
      <c r="T138" s="9">
        <f t="shared" si="8"/>
        <v>221610</v>
      </c>
      <c r="U138" s="10" t="s">
        <v>32</v>
      </c>
    </row>
    <row r="139" spans="1:21" x14ac:dyDescent="0.25">
      <c r="A139">
        <v>137</v>
      </c>
      <c r="B139" s="32" t="s">
        <v>591</v>
      </c>
      <c r="C139" s="4" t="s">
        <v>592</v>
      </c>
      <c r="D139" s="4" t="s">
        <v>25</v>
      </c>
      <c r="E139" s="4" t="s">
        <v>583</v>
      </c>
      <c r="F139" s="4" t="s">
        <v>584</v>
      </c>
      <c r="G139" s="4" t="s">
        <v>593</v>
      </c>
      <c r="H139" s="4" t="s">
        <v>594</v>
      </c>
      <c r="I139" s="4" t="s">
        <v>1</v>
      </c>
      <c r="J139" s="5" t="s">
        <v>30</v>
      </c>
      <c r="K139" s="4" t="s">
        <v>49</v>
      </c>
      <c r="L139" s="6">
        <v>222</v>
      </c>
      <c r="M139" s="7">
        <v>8900</v>
      </c>
      <c r="N139" s="8">
        <v>1975800</v>
      </c>
      <c r="O139" s="8">
        <f>VLOOKUP(B139,'[1]Tranche 1 Actual 2024'!$B$12:$S$373,18,FALSE)</f>
        <v>592740</v>
      </c>
      <c r="P139" s="8"/>
      <c r="Q139" s="8">
        <f t="shared" si="6"/>
        <v>592740</v>
      </c>
      <c r="R139" s="8">
        <v>0</v>
      </c>
      <c r="S139" s="8">
        <f t="shared" si="7"/>
        <v>592740</v>
      </c>
      <c r="T139" s="9">
        <f t="shared" si="8"/>
        <v>592740</v>
      </c>
      <c r="U139" s="10" t="s">
        <v>32</v>
      </c>
    </row>
    <row r="140" spans="1:21" x14ac:dyDescent="0.25">
      <c r="A140">
        <v>138</v>
      </c>
      <c r="B140" s="32" t="s">
        <v>595</v>
      </c>
      <c r="C140" s="4" t="s">
        <v>596</v>
      </c>
      <c r="D140" s="4" t="s">
        <v>25</v>
      </c>
      <c r="E140" s="4" t="s">
        <v>597</v>
      </c>
      <c r="F140" s="4" t="s">
        <v>584</v>
      </c>
      <c r="G140" s="4" t="s">
        <v>598</v>
      </c>
      <c r="H140" s="4" t="s">
        <v>599</v>
      </c>
      <c r="I140" s="4" t="s">
        <v>1</v>
      </c>
      <c r="J140" s="5" t="s">
        <v>30</v>
      </c>
      <c r="K140" s="4" t="s">
        <v>31</v>
      </c>
      <c r="L140" s="6">
        <v>36</v>
      </c>
      <c r="M140" s="7">
        <v>8900</v>
      </c>
      <c r="N140" s="8">
        <v>320400</v>
      </c>
      <c r="O140" s="8">
        <f>VLOOKUP(B140,'[1]Tranche 1 Actual 2024'!$B$12:$S$373,18,FALSE)</f>
        <v>96120</v>
      </c>
      <c r="P140" s="8"/>
      <c r="Q140" s="8">
        <f t="shared" si="6"/>
        <v>96120</v>
      </c>
      <c r="R140" s="8">
        <v>0</v>
      </c>
      <c r="S140" s="8">
        <f t="shared" si="7"/>
        <v>96120</v>
      </c>
      <c r="T140" s="9">
        <f t="shared" si="8"/>
        <v>96120</v>
      </c>
      <c r="U140" s="10" t="s">
        <v>32</v>
      </c>
    </row>
    <row r="141" spans="1:21" x14ac:dyDescent="0.25">
      <c r="A141">
        <v>139</v>
      </c>
      <c r="B141" s="32" t="s">
        <v>600</v>
      </c>
      <c r="C141" s="4" t="s">
        <v>601</v>
      </c>
      <c r="D141" s="4" t="s">
        <v>40</v>
      </c>
      <c r="E141" s="4" t="s">
        <v>583</v>
      </c>
      <c r="F141" s="4" t="s">
        <v>584</v>
      </c>
      <c r="G141" s="4" t="s">
        <v>602</v>
      </c>
      <c r="H141" s="4" t="s">
        <v>603</v>
      </c>
      <c r="I141" s="4" t="s">
        <v>1</v>
      </c>
      <c r="J141" s="5" t="s">
        <v>30</v>
      </c>
      <c r="K141" s="4" t="s">
        <v>31</v>
      </c>
      <c r="L141" s="6">
        <v>80</v>
      </c>
      <c r="M141" s="7">
        <v>8900</v>
      </c>
      <c r="N141" s="8">
        <v>712000</v>
      </c>
      <c r="O141" s="8">
        <f>VLOOKUP(B141,'[1]Tranche 1 Actual 2024'!$B$12:$S$373,18,FALSE)</f>
        <v>213600</v>
      </c>
      <c r="P141" s="8"/>
      <c r="Q141" s="8">
        <f t="shared" si="6"/>
        <v>213600</v>
      </c>
      <c r="R141" s="8">
        <v>0</v>
      </c>
      <c r="S141" s="8">
        <f t="shared" si="7"/>
        <v>213600</v>
      </c>
      <c r="T141" s="9">
        <f t="shared" si="8"/>
        <v>213600</v>
      </c>
      <c r="U141" s="10" t="s">
        <v>32</v>
      </c>
    </row>
    <row r="142" spans="1:21" x14ac:dyDescent="0.25">
      <c r="A142">
        <v>140</v>
      </c>
      <c r="B142" s="32" t="s">
        <v>604</v>
      </c>
      <c r="C142" s="4" t="s">
        <v>605</v>
      </c>
      <c r="D142" s="4" t="s">
        <v>25</v>
      </c>
      <c r="E142" s="4" t="s">
        <v>583</v>
      </c>
      <c r="F142" s="4" t="s">
        <v>584</v>
      </c>
      <c r="G142" s="4" t="s">
        <v>606</v>
      </c>
      <c r="H142" s="4" t="s">
        <v>607</v>
      </c>
      <c r="I142" s="4" t="s">
        <v>1</v>
      </c>
      <c r="J142" s="5" t="s">
        <v>30</v>
      </c>
      <c r="K142" s="4" t="s">
        <v>31</v>
      </c>
      <c r="L142" s="6">
        <v>114</v>
      </c>
      <c r="M142" s="7">
        <v>8900</v>
      </c>
      <c r="N142" s="8">
        <v>1014600</v>
      </c>
      <c r="O142" s="8">
        <f>VLOOKUP(B142,'[1]Tranche 1 Actual 2024'!$B$12:$S$373,18,FALSE)</f>
        <v>304380</v>
      </c>
      <c r="P142" s="8"/>
      <c r="Q142" s="8">
        <f t="shared" si="6"/>
        <v>304380</v>
      </c>
      <c r="R142" s="8">
        <v>0</v>
      </c>
      <c r="S142" s="8">
        <f t="shared" si="7"/>
        <v>304380</v>
      </c>
      <c r="T142" s="9">
        <f t="shared" si="8"/>
        <v>304380</v>
      </c>
      <c r="U142" s="10" t="s">
        <v>32</v>
      </c>
    </row>
    <row r="143" spans="1:21" x14ac:dyDescent="0.25">
      <c r="A143">
        <v>141</v>
      </c>
      <c r="B143" s="32" t="s">
        <v>608</v>
      </c>
      <c r="C143" s="4" t="s">
        <v>609</v>
      </c>
      <c r="D143" s="4" t="s">
        <v>40</v>
      </c>
      <c r="E143" s="4" t="s">
        <v>583</v>
      </c>
      <c r="F143" s="4" t="s">
        <v>584</v>
      </c>
      <c r="G143" s="4" t="s">
        <v>610</v>
      </c>
      <c r="H143" s="4" t="s">
        <v>611</v>
      </c>
      <c r="I143" s="4" t="s">
        <v>1</v>
      </c>
      <c r="J143" s="5" t="s">
        <v>30</v>
      </c>
      <c r="K143" s="4" t="s">
        <v>31</v>
      </c>
      <c r="L143" s="6">
        <v>26</v>
      </c>
      <c r="M143" s="7">
        <v>8900</v>
      </c>
      <c r="N143" s="8">
        <v>231400</v>
      </c>
      <c r="O143" s="8">
        <f>VLOOKUP(B143,'[1]Tranche 1 Actual 2024'!$B$12:$S$373,18,FALSE)</f>
        <v>69420</v>
      </c>
      <c r="P143" s="8"/>
      <c r="Q143" s="8">
        <f t="shared" si="6"/>
        <v>69420</v>
      </c>
      <c r="R143" s="8">
        <v>0</v>
      </c>
      <c r="S143" s="8">
        <f t="shared" si="7"/>
        <v>69420</v>
      </c>
      <c r="T143" s="9">
        <f t="shared" si="8"/>
        <v>69420</v>
      </c>
      <c r="U143" s="10" t="s">
        <v>32</v>
      </c>
    </row>
    <row r="144" spans="1:21" x14ac:dyDescent="0.25">
      <c r="A144">
        <v>142</v>
      </c>
      <c r="B144" s="32" t="s">
        <v>612</v>
      </c>
      <c r="C144" s="4" t="s">
        <v>613</v>
      </c>
      <c r="D144" s="4" t="s">
        <v>25</v>
      </c>
      <c r="E144" s="4" t="s">
        <v>583</v>
      </c>
      <c r="F144" s="4" t="s">
        <v>584</v>
      </c>
      <c r="G144" s="4" t="s">
        <v>614</v>
      </c>
      <c r="H144" s="4" t="s">
        <v>615</v>
      </c>
      <c r="I144" s="4" t="s">
        <v>1</v>
      </c>
      <c r="J144" s="5" t="s">
        <v>30</v>
      </c>
      <c r="K144" s="4" t="s">
        <v>31</v>
      </c>
      <c r="L144" s="6">
        <v>189</v>
      </c>
      <c r="M144" s="7">
        <v>8900</v>
      </c>
      <c r="N144" s="8">
        <v>1682100</v>
      </c>
      <c r="O144" s="8">
        <f>VLOOKUP(B144,'[1]Tranche 1 Actual 2024'!$B$12:$S$373,18,FALSE)</f>
        <v>504630</v>
      </c>
      <c r="P144" s="8"/>
      <c r="Q144" s="8">
        <f t="shared" si="6"/>
        <v>504630</v>
      </c>
      <c r="R144" s="8">
        <v>0</v>
      </c>
      <c r="S144" s="8">
        <f t="shared" si="7"/>
        <v>504630</v>
      </c>
      <c r="T144" s="9">
        <f t="shared" si="8"/>
        <v>504630</v>
      </c>
      <c r="U144" s="10" t="s">
        <v>32</v>
      </c>
    </row>
    <row r="145" spans="1:21" x14ac:dyDescent="0.25">
      <c r="A145">
        <v>143</v>
      </c>
      <c r="B145" s="32" t="s">
        <v>616</v>
      </c>
      <c r="C145" s="4" t="s">
        <v>617</v>
      </c>
      <c r="D145" s="4" t="s">
        <v>25</v>
      </c>
      <c r="E145" s="4" t="s">
        <v>597</v>
      </c>
      <c r="F145" s="4" t="s">
        <v>584</v>
      </c>
      <c r="G145" s="4" t="s">
        <v>618</v>
      </c>
      <c r="H145" s="4" t="s">
        <v>619</v>
      </c>
      <c r="I145" s="4" t="s">
        <v>1</v>
      </c>
      <c r="J145" s="5" t="s">
        <v>30</v>
      </c>
      <c r="K145" s="4" t="s">
        <v>31</v>
      </c>
      <c r="L145" s="6">
        <v>62</v>
      </c>
      <c r="M145" s="7">
        <v>8900</v>
      </c>
      <c r="N145" s="8">
        <v>551800</v>
      </c>
      <c r="O145" s="8">
        <f>VLOOKUP(B145,'[1]Tranche 1 Actual 2024'!$B$12:$S$373,18,FALSE)</f>
        <v>165540</v>
      </c>
      <c r="P145" s="8"/>
      <c r="Q145" s="8">
        <f t="shared" si="6"/>
        <v>165540</v>
      </c>
      <c r="R145" s="8">
        <v>0</v>
      </c>
      <c r="S145" s="8">
        <f t="shared" si="7"/>
        <v>165540</v>
      </c>
      <c r="T145" s="9">
        <f t="shared" si="8"/>
        <v>165540</v>
      </c>
      <c r="U145" s="10" t="s">
        <v>32</v>
      </c>
    </row>
    <row r="146" spans="1:21" x14ac:dyDescent="0.25">
      <c r="A146">
        <v>144</v>
      </c>
      <c r="B146" s="32" t="s">
        <v>620</v>
      </c>
      <c r="C146" s="4" t="s">
        <v>621</v>
      </c>
      <c r="D146" s="4" t="s">
        <v>40</v>
      </c>
      <c r="E146" s="4" t="s">
        <v>622</v>
      </c>
      <c r="F146" s="4" t="s">
        <v>584</v>
      </c>
      <c r="G146" s="4" t="s">
        <v>623</v>
      </c>
      <c r="H146" s="4" t="s">
        <v>624</v>
      </c>
      <c r="I146" s="4" t="s">
        <v>1</v>
      </c>
      <c r="J146" s="5" t="s">
        <v>30</v>
      </c>
      <c r="K146" s="4" t="s">
        <v>31</v>
      </c>
      <c r="L146" s="6">
        <v>37</v>
      </c>
      <c r="M146" s="7">
        <v>8900</v>
      </c>
      <c r="N146" s="8">
        <v>329300</v>
      </c>
      <c r="O146" s="8">
        <f>VLOOKUP(B146,'[1]Tranche 1 Actual 2024'!$B$12:$S$373,18,FALSE)</f>
        <v>98790</v>
      </c>
      <c r="P146" s="8"/>
      <c r="Q146" s="8">
        <f t="shared" si="6"/>
        <v>98790</v>
      </c>
      <c r="R146" s="8">
        <v>0</v>
      </c>
      <c r="S146" s="8">
        <f t="shared" si="7"/>
        <v>98790</v>
      </c>
      <c r="T146" s="9">
        <f t="shared" si="8"/>
        <v>98790</v>
      </c>
      <c r="U146" s="10" t="s">
        <v>32</v>
      </c>
    </row>
    <row r="147" spans="1:21" x14ac:dyDescent="0.25">
      <c r="A147">
        <v>145</v>
      </c>
      <c r="B147" s="32" t="s">
        <v>625</v>
      </c>
      <c r="C147" s="4" t="s">
        <v>626</v>
      </c>
      <c r="D147" s="4" t="s">
        <v>40</v>
      </c>
      <c r="E147" s="4" t="s">
        <v>597</v>
      </c>
      <c r="F147" s="4" t="s">
        <v>584</v>
      </c>
      <c r="G147" s="4" t="s">
        <v>627</v>
      </c>
      <c r="H147" s="4" t="s">
        <v>628</v>
      </c>
      <c r="I147" s="4" t="s">
        <v>1</v>
      </c>
      <c r="J147" s="5" t="s">
        <v>30</v>
      </c>
      <c r="K147" s="4" t="s">
        <v>31</v>
      </c>
      <c r="L147" s="6">
        <v>35</v>
      </c>
      <c r="M147" s="7">
        <v>8900</v>
      </c>
      <c r="N147" s="8">
        <v>311500</v>
      </c>
      <c r="O147" s="8">
        <f>VLOOKUP(B147,'[1]Tranche 1 Actual 2024'!$B$12:$S$373,18,FALSE)</f>
        <v>93450</v>
      </c>
      <c r="P147" s="8"/>
      <c r="Q147" s="8">
        <f t="shared" si="6"/>
        <v>93450</v>
      </c>
      <c r="R147" s="8">
        <v>0</v>
      </c>
      <c r="S147" s="8">
        <f t="shared" si="7"/>
        <v>93450</v>
      </c>
      <c r="T147" s="9">
        <f t="shared" si="8"/>
        <v>93450</v>
      </c>
      <c r="U147" s="10" t="s">
        <v>32</v>
      </c>
    </row>
    <row r="148" spans="1:21" x14ac:dyDescent="0.25">
      <c r="A148">
        <v>146</v>
      </c>
      <c r="B148" s="32" t="s">
        <v>629</v>
      </c>
      <c r="C148" s="4" t="s">
        <v>630</v>
      </c>
      <c r="D148" s="4" t="s">
        <v>25</v>
      </c>
      <c r="E148" s="4" t="s">
        <v>583</v>
      </c>
      <c r="F148" s="4" t="s">
        <v>584</v>
      </c>
      <c r="G148" s="4" t="s">
        <v>631</v>
      </c>
      <c r="H148" s="4" t="s">
        <v>632</v>
      </c>
      <c r="I148" s="4" t="s">
        <v>1</v>
      </c>
      <c r="J148" s="5" t="s">
        <v>30</v>
      </c>
      <c r="K148" s="4" t="s">
        <v>31</v>
      </c>
      <c r="L148" s="6">
        <v>41</v>
      </c>
      <c r="M148" s="7">
        <v>8900</v>
      </c>
      <c r="N148" s="8">
        <v>364900</v>
      </c>
      <c r="O148" s="8">
        <f>VLOOKUP(B148,'[1]Tranche 1 Actual 2024'!$B$12:$S$373,18,FALSE)</f>
        <v>109470</v>
      </c>
      <c r="P148" s="8"/>
      <c r="Q148" s="8">
        <f t="shared" si="6"/>
        <v>109470</v>
      </c>
      <c r="R148" s="8">
        <v>0</v>
      </c>
      <c r="S148" s="8">
        <f t="shared" si="7"/>
        <v>109470</v>
      </c>
      <c r="T148" s="9">
        <f t="shared" si="8"/>
        <v>109470</v>
      </c>
      <c r="U148" s="10" t="s">
        <v>32</v>
      </c>
    </row>
    <row r="149" spans="1:21" x14ac:dyDescent="0.25">
      <c r="A149">
        <v>147</v>
      </c>
      <c r="B149" s="32" t="s">
        <v>633</v>
      </c>
      <c r="C149" s="4" t="s">
        <v>634</v>
      </c>
      <c r="D149" s="4" t="s">
        <v>40</v>
      </c>
      <c r="E149" s="4" t="s">
        <v>583</v>
      </c>
      <c r="F149" s="4" t="s">
        <v>584</v>
      </c>
      <c r="G149" s="4" t="s">
        <v>635</v>
      </c>
      <c r="H149" s="4" t="s">
        <v>636</v>
      </c>
      <c r="I149" s="4" t="s">
        <v>1</v>
      </c>
      <c r="J149" s="5" t="s">
        <v>30</v>
      </c>
      <c r="K149" s="4" t="s">
        <v>31</v>
      </c>
      <c r="L149" s="6">
        <v>19</v>
      </c>
      <c r="M149" s="7">
        <v>8900</v>
      </c>
      <c r="N149" s="8">
        <v>169100</v>
      </c>
      <c r="O149" s="8">
        <f>VLOOKUP(B149,'[1]Tranche 1 Actual 2024'!$B$12:$S$373,18,FALSE)</f>
        <v>50730</v>
      </c>
      <c r="P149" s="8"/>
      <c r="Q149" s="8">
        <f t="shared" si="6"/>
        <v>50730</v>
      </c>
      <c r="R149" s="8">
        <v>0</v>
      </c>
      <c r="S149" s="8">
        <f t="shared" si="7"/>
        <v>50730</v>
      </c>
      <c r="T149" s="9">
        <f t="shared" si="8"/>
        <v>50730</v>
      </c>
      <c r="U149" s="10" t="s">
        <v>32</v>
      </c>
    </row>
    <row r="150" spans="1:21" x14ac:dyDescent="0.25">
      <c r="A150">
        <v>148</v>
      </c>
      <c r="B150" s="32" t="s">
        <v>637</v>
      </c>
      <c r="C150" s="4" t="s">
        <v>638</v>
      </c>
      <c r="D150" s="4" t="s">
        <v>40</v>
      </c>
      <c r="E150" s="4" t="s">
        <v>583</v>
      </c>
      <c r="F150" s="4" t="s">
        <v>584</v>
      </c>
      <c r="G150" s="4" t="s">
        <v>639</v>
      </c>
      <c r="H150" s="4" t="s">
        <v>640</v>
      </c>
      <c r="I150" s="4" t="s">
        <v>1</v>
      </c>
      <c r="J150" s="5" t="s">
        <v>30</v>
      </c>
      <c r="K150" s="4" t="s">
        <v>31</v>
      </c>
      <c r="L150" s="6">
        <v>50</v>
      </c>
      <c r="M150" s="7">
        <v>8900</v>
      </c>
      <c r="N150" s="8">
        <v>445000</v>
      </c>
      <c r="O150" s="8">
        <f>VLOOKUP(B150,'[1]Tranche 1 Actual 2024'!$B$12:$S$373,18,FALSE)</f>
        <v>133500</v>
      </c>
      <c r="P150" s="8"/>
      <c r="Q150" s="8">
        <f t="shared" si="6"/>
        <v>133500</v>
      </c>
      <c r="R150" s="8">
        <v>0</v>
      </c>
      <c r="S150" s="8">
        <f t="shared" si="7"/>
        <v>133500</v>
      </c>
      <c r="T150" s="9">
        <f t="shared" si="8"/>
        <v>133500</v>
      </c>
      <c r="U150" s="10" t="s">
        <v>32</v>
      </c>
    </row>
    <row r="151" spans="1:21" x14ac:dyDescent="0.25">
      <c r="A151">
        <v>149</v>
      </c>
      <c r="B151" s="32" t="s">
        <v>641</v>
      </c>
      <c r="C151" s="4" t="s">
        <v>642</v>
      </c>
      <c r="D151" s="4" t="s">
        <v>40</v>
      </c>
      <c r="E151" s="4" t="s">
        <v>597</v>
      </c>
      <c r="F151" s="4" t="s">
        <v>584</v>
      </c>
      <c r="G151" s="4" t="s">
        <v>643</v>
      </c>
      <c r="H151" s="4" t="s">
        <v>644</v>
      </c>
      <c r="I151" s="4" t="s">
        <v>1</v>
      </c>
      <c r="J151" s="5" t="s">
        <v>30</v>
      </c>
      <c r="K151" s="4" t="s">
        <v>31</v>
      </c>
      <c r="L151" s="6">
        <v>29</v>
      </c>
      <c r="M151" s="7">
        <v>8900</v>
      </c>
      <c r="N151" s="8">
        <v>258100</v>
      </c>
      <c r="O151" s="8">
        <f>VLOOKUP(B151,'[1]Tranche 1 Actual 2024'!$B$12:$S$373,18,FALSE)</f>
        <v>77430</v>
      </c>
      <c r="P151" s="8"/>
      <c r="Q151" s="8">
        <f t="shared" si="6"/>
        <v>77430</v>
      </c>
      <c r="R151" s="8">
        <v>0</v>
      </c>
      <c r="S151" s="8">
        <f t="shared" si="7"/>
        <v>77430</v>
      </c>
      <c r="T151" s="9">
        <f t="shared" si="8"/>
        <v>77430</v>
      </c>
      <c r="U151" s="10" t="s">
        <v>32</v>
      </c>
    </row>
    <row r="152" spans="1:21" x14ac:dyDescent="0.25">
      <c r="A152">
        <v>150</v>
      </c>
      <c r="B152" s="32" t="s">
        <v>645</v>
      </c>
      <c r="C152" s="4" t="s">
        <v>646</v>
      </c>
      <c r="D152" s="4" t="s">
        <v>40</v>
      </c>
      <c r="E152" s="4" t="s">
        <v>583</v>
      </c>
      <c r="F152" s="4" t="s">
        <v>584</v>
      </c>
      <c r="G152" s="4" t="s">
        <v>647</v>
      </c>
      <c r="H152" s="4" t="s">
        <v>648</v>
      </c>
      <c r="I152" s="4" t="s">
        <v>1</v>
      </c>
      <c r="J152" s="5" t="s">
        <v>30</v>
      </c>
      <c r="K152" s="4" t="s">
        <v>31</v>
      </c>
      <c r="L152" s="6">
        <v>64</v>
      </c>
      <c r="M152" s="7">
        <v>8900</v>
      </c>
      <c r="N152" s="8">
        <v>569600</v>
      </c>
      <c r="O152" s="8">
        <f>VLOOKUP(B152,'[1]Tranche 1 Actual 2024'!$B$12:$S$373,18,FALSE)</f>
        <v>170880</v>
      </c>
      <c r="P152" s="8"/>
      <c r="Q152" s="8">
        <f t="shared" si="6"/>
        <v>170880</v>
      </c>
      <c r="R152" s="8">
        <v>0</v>
      </c>
      <c r="S152" s="8">
        <f t="shared" si="7"/>
        <v>170880</v>
      </c>
      <c r="T152" s="9">
        <f t="shared" si="8"/>
        <v>170880</v>
      </c>
      <c r="U152" s="10" t="s">
        <v>32</v>
      </c>
    </row>
    <row r="153" spans="1:21" x14ac:dyDescent="0.25">
      <c r="A153">
        <v>151</v>
      </c>
      <c r="B153" s="32" t="s">
        <v>649</v>
      </c>
      <c r="C153" s="4" t="s">
        <v>650</v>
      </c>
      <c r="D153" s="4" t="s">
        <v>25</v>
      </c>
      <c r="E153" s="4" t="s">
        <v>583</v>
      </c>
      <c r="F153" s="4" t="s">
        <v>584</v>
      </c>
      <c r="G153" s="4" t="s">
        <v>651</v>
      </c>
      <c r="H153" s="4" t="s">
        <v>652</v>
      </c>
      <c r="I153" s="4" t="s">
        <v>1</v>
      </c>
      <c r="J153" s="5" t="s">
        <v>30</v>
      </c>
      <c r="K153" s="4" t="s">
        <v>31</v>
      </c>
      <c r="L153" s="6">
        <v>95</v>
      </c>
      <c r="M153" s="7">
        <v>8900</v>
      </c>
      <c r="N153" s="8">
        <v>845500</v>
      </c>
      <c r="O153" s="8">
        <f>VLOOKUP(B153,'[1]Tranche 1 Actual 2024'!$B$12:$S$373,18,FALSE)</f>
        <v>253650</v>
      </c>
      <c r="P153" s="8"/>
      <c r="Q153" s="8">
        <f t="shared" si="6"/>
        <v>253650</v>
      </c>
      <c r="R153" s="8">
        <v>0</v>
      </c>
      <c r="S153" s="8">
        <f t="shared" si="7"/>
        <v>253650</v>
      </c>
      <c r="T153" s="9">
        <f t="shared" si="8"/>
        <v>253650</v>
      </c>
      <c r="U153" s="10" t="s">
        <v>32</v>
      </c>
    </row>
    <row r="154" spans="1:21" x14ac:dyDescent="0.25">
      <c r="A154">
        <v>152</v>
      </c>
      <c r="B154" s="32" t="s">
        <v>653</v>
      </c>
      <c r="C154" s="4" t="s">
        <v>654</v>
      </c>
      <c r="D154" s="4" t="s">
        <v>25</v>
      </c>
      <c r="E154" s="4" t="s">
        <v>597</v>
      </c>
      <c r="F154" s="4" t="s">
        <v>584</v>
      </c>
      <c r="G154" s="4" t="s">
        <v>655</v>
      </c>
      <c r="H154" s="4" t="s">
        <v>656</v>
      </c>
      <c r="I154" s="4" t="s">
        <v>1</v>
      </c>
      <c r="J154" s="5" t="s">
        <v>30</v>
      </c>
      <c r="K154" s="4" t="s">
        <v>31</v>
      </c>
      <c r="L154" s="6">
        <v>30</v>
      </c>
      <c r="M154" s="7">
        <v>8900</v>
      </c>
      <c r="N154" s="8">
        <v>267000</v>
      </c>
      <c r="O154" s="8">
        <f>VLOOKUP(B154,'[1]Tranche 1 Actual 2024'!$B$12:$S$373,18,FALSE)</f>
        <v>80100</v>
      </c>
      <c r="P154" s="8"/>
      <c r="Q154" s="8">
        <f t="shared" si="6"/>
        <v>80100</v>
      </c>
      <c r="R154" s="8">
        <v>0</v>
      </c>
      <c r="S154" s="8">
        <f t="shared" si="7"/>
        <v>80100</v>
      </c>
      <c r="T154" s="9">
        <f t="shared" si="8"/>
        <v>80100</v>
      </c>
      <c r="U154" s="10" t="s">
        <v>32</v>
      </c>
    </row>
    <row r="155" spans="1:21" x14ac:dyDescent="0.25">
      <c r="A155">
        <v>153</v>
      </c>
      <c r="B155" s="32" t="s">
        <v>657</v>
      </c>
      <c r="C155" s="4" t="s">
        <v>658</v>
      </c>
      <c r="D155" s="4" t="s">
        <v>25</v>
      </c>
      <c r="E155" s="4" t="s">
        <v>583</v>
      </c>
      <c r="F155" s="4" t="s">
        <v>584</v>
      </c>
      <c r="G155" s="4" t="s">
        <v>659</v>
      </c>
      <c r="H155" s="4" t="s">
        <v>660</v>
      </c>
      <c r="I155" s="4" t="s">
        <v>1</v>
      </c>
      <c r="J155" s="5" t="s">
        <v>30</v>
      </c>
      <c r="K155" s="4" t="s">
        <v>31</v>
      </c>
      <c r="L155" s="6">
        <v>33</v>
      </c>
      <c r="M155" s="7">
        <v>8900</v>
      </c>
      <c r="N155" s="8">
        <v>293700</v>
      </c>
      <c r="O155" s="8">
        <f>VLOOKUP(B155,'[1]Tranche 1 Actual 2024'!$B$12:$S$373,18,FALSE)</f>
        <v>88110</v>
      </c>
      <c r="P155" s="8"/>
      <c r="Q155" s="8">
        <f t="shared" si="6"/>
        <v>88110</v>
      </c>
      <c r="R155" s="8">
        <v>0</v>
      </c>
      <c r="S155" s="8">
        <f t="shared" si="7"/>
        <v>88110</v>
      </c>
      <c r="T155" s="9">
        <f t="shared" si="8"/>
        <v>88110</v>
      </c>
      <c r="U155" s="10" t="s">
        <v>32</v>
      </c>
    </row>
    <row r="156" spans="1:21" x14ac:dyDescent="0.25">
      <c r="A156">
        <v>154</v>
      </c>
      <c r="B156" s="32" t="s">
        <v>661</v>
      </c>
      <c r="C156" s="4" t="s">
        <v>662</v>
      </c>
      <c r="D156" s="4" t="s">
        <v>40</v>
      </c>
      <c r="E156" s="4" t="s">
        <v>583</v>
      </c>
      <c r="F156" s="4" t="s">
        <v>584</v>
      </c>
      <c r="G156" s="4" t="s">
        <v>663</v>
      </c>
      <c r="H156" s="4" t="s">
        <v>664</v>
      </c>
      <c r="I156" s="4" t="s">
        <v>1</v>
      </c>
      <c r="J156" s="5" t="s">
        <v>30</v>
      </c>
      <c r="K156" s="4" t="s">
        <v>31</v>
      </c>
      <c r="L156" s="6">
        <v>151</v>
      </c>
      <c r="M156" s="7">
        <v>8900</v>
      </c>
      <c r="N156" s="8">
        <v>1343900</v>
      </c>
      <c r="O156" s="8">
        <f>VLOOKUP(B156,'[1]Tranche 1 Actual 2024'!$B$12:$S$373,18,FALSE)</f>
        <v>403170</v>
      </c>
      <c r="P156" s="8"/>
      <c r="Q156" s="8">
        <f t="shared" si="6"/>
        <v>403170</v>
      </c>
      <c r="R156" s="8">
        <v>0</v>
      </c>
      <c r="S156" s="8">
        <f t="shared" si="7"/>
        <v>403170</v>
      </c>
      <c r="T156" s="9">
        <f t="shared" si="8"/>
        <v>403170</v>
      </c>
      <c r="U156" s="10" t="s">
        <v>32</v>
      </c>
    </row>
    <row r="157" spans="1:21" x14ac:dyDescent="0.25">
      <c r="A157">
        <v>155</v>
      </c>
      <c r="B157" s="32" t="s">
        <v>665</v>
      </c>
      <c r="C157" s="4" t="s">
        <v>666</v>
      </c>
      <c r="D157" s="4" t="s">
        <v>25</v>
      </c>
      <c r="E157" s="4" t="s">
        <v>583</v>
      </c>
      <c r="F157" s="4" t="s">
        <v>584</v>
      </c>
      <c r="G157" s="4" t="s">
        <v>667</v>
      </c>
      <c r="H157" s="4" t="s">
        <v>668</v>
      </c>
      <c r="I157" s="4" t="s">
        <v>1</v>
      </c>
      <c r="J157" s="5" t="s">
        <v>30</v>
      </c>
      <c r="K157" s="4" t="s">
        <v>31</v>
      </c>
      <c r="L157" s="6">
        <v>149</v>
      </c>
      <c r="M157" s="7">
        <v>8900</v>
      </c>
      <c r="N157" s="8">
        <v>1326100</v>
      </c>
      <c r="O157" s="8">
        <f>VLOOKUP(B157,'[1]Tranche 1 Actual 2024'!$B$12:$S$373,18,FALSE)</f>
        <v>397830</v>
      </c>
      <c r="P157" s="8"/>
      <c r="Q157" s="8">
        <f t="shared" si="6"/>
        <v>397830</v>
      </c>
      <c r="R157" s="8">
        <v>0</v>
      </c>
      <c r="S157" s="8">
        <f t="shared" si="7"/>
        <v>397830</v>
      </c>
      <c r="T157" s="9">
        <f t="shared" si="8"/>
        <v>397830</v>
      </c>
      <c r="U157" s="10" t="s">
        <v>32</v>
      </c>
    </row>
    <row r="158" spans="1:21" x14ac:dyDescent="0.25">
      <c r="A158">
        <v>156</v>
      </c>
      <c r="B158" s="32" t="s">
        <v>669</v>
      </c>
      <c r="C158" s="4" t="s">
        <v>670</v>
      </c>
      <c r="D158" s="4" t="s">
        <v>25</v>
      </c>
      <c r="E158" s="4" t="s">
        <v>583</v>
      </c>
      <c r="F158" s="4" t="s">
        <v>584</v>
      </c>
      <c r="G158" s="4" t="s">
        <v>671</v>
      </c>
      <c r="H158" s="4" t="s">
        <v>672</v>
      </c>
      <c r="I158" s="4" t="s">
        <v>1</v>
      </c>
      <c r="J158" s="5" t="s">
        <v>30</v>
      </c>
      <c r="K158" s="4" t="s">
        <v>31</v>
      </c>
      <c r="L158" s="6">
        <v>218</v>
      </c>
      <c r="M158" s="7">
        <v>8900</v>
      </c>
      <c r="N158" s="8">
        <v>1940200</v>
      </c>
      <c r="O158" s="8">
        <f>VLOOKUP(B158,'[1]Tranche 1 Actual 2024'!$B$12:$S$373,18,FALSE)</f>
        <v>582060</v>
      </c>
      <c r="P158" s="8"/>
      <c r="Q158" s="8">
        <f t="shared" si="6"/>
        <v>582060</v>
      </c>
      <c r="R158" s="8">
        <v>0</v>
      </c>
      <c r="S158" s="8">
        <f t="shared" si="7"/>
        <v>582060</v>
      </c>
      <c r="T158" s="9">
        <f t="shared" si="8"/>
        <v>582060</v>
      </c>
      <c r="U158" s="10" t="s">
        <v>32</v>
      </c>
    </row>
    <row r="159" spans="1:21" x14ac:dyDescent="0.25">
      <c r="A159">
        <v>157</v>
      </c>
      <c r="B159" s="32" t="s">
        <v>673</v>
      </c>
      <c r="C159" s="4" t="s">
        <v>674</v>
      </c>
      <c r="D159" s="4" t="s">
        <v>25</v>
      </c>
      <c r="E159" s="4" t="s">
        <v>597</v>
      </c>
      <c r="F159" s="4" t="s">
        <v>584</v>
      </c>
      <c r="G159" s="4" t="s">
        <v>675</v>
      </c>
      <c r="H159" s="4" t="s">
        <v>676</v>
      </c>
      <c r="I159" s="4" t="s">
        <v>1</v>
      </c>
      <c r="J159" s="5" t="s">
        <v>30</v>
      </c>
      <c r="K159" s="4" t="s">
        <v>31</v>
      </c>
      <c r="L159" s="6">
        <v>65</v>
      </c>
      <c r="M159" s="7">
        <v>8900</v>
      </c>
      <c r="N159" s="8">
        <v>578500</v>
      </c>
      <c r="O159" s="8">
        <f>VLOOKUP(B159,'[1]Tranche 1 Actual 2024'!$B$12:$S$373,18,FALSE)</f>
        <v>173550</v>
      </c>
      <c r="P159" s="8"/>
      <c r="Q159" s="8">
        <f t="shared" si="6"/>
        <v>173550</v>
      </c>
      <c r="R159" s="8">
        <v>0</v>
      </c>
      <c r="S159" s="8">
        <f t="shared" si="7"/>
        <v>173550</v>
      </c>
      <c r="T159" s="9">
        <f t="shared" si="8"/>
        <v>173550</v>
      </c>
      <c r="U159" s="10" t="s">
        <v>32</v>
      </c>
    </row>
    <row r="160" spans="1:21" x14ac:dyDescent="0.25">
      <c r="A160">
        <v>158</v>
      </c>
      <c r="B160" s="32" t="s">
        <v>677</v>
      </c>
      <c r="C160" s="4" t="s">
        <v>678</v>
      </c>
      <c r="D160" s="4" t="s">
        <v>40</v>
      </c>
      <c r="E160" s="4" t="s">
        <v>583</v>
      </c>
      <c r="F160" s="4" t="s">
        <v>584</v>
      </c>
      <c r="G160" s="4" t="s">
        <v>679</v>
      </c>
      <c r="H160" s="4" t="s">
        <v>680</v>
      </c>
      <c r="I160" s="4" t="s">
        <v>1</v>
      </c>
      <c r="J160" s="5" t="s">
        <v>30</v>
      </c>
      <c r="K160" s="4" t="s">
        <v>31</v>
      </c>
      <c r="L160" s="6">
        <v>118</v>
      </c>
      <c r="M160" s="7">
        <v>8900</v>
      </c>
      <c r="N160" s="8">
        <v>1050200</v>
      </c>
      <c r="O160" s="8">
        <f>VLOOKUP(B160,'[1]Tranche 1 Actual 2024'!$B$12:$S$373,18,FALSE)</f>
        <v>315060</v>
      </c>
      <c r="P160" s="8"/>
      <c r="Q160" s="8">
        <f t="shared" si="6"/>
        <v>315060</v>
      </c>
      <c r="R160" s="8">
        <v>0</v>
      </c>
      <c r="S160" s="8">
        <f t="shared" si="7"/>
        <v>315060</v>
      </c>
      <c r="T160" s="9">
        <f t="shared" si="8"/>
        <v>315060</v>
      </c>
      <c r="U160" s="10" t="s">
        <v>32</v>
      </c>
    </row>
    <row r="161" spans="1:21" x14ac:dyDescent="0.25">
      <c r="A161">
        <v>159</v>
      </c>
      <c r="B161" s="32" t="s">
        <v>681</v>
      </c>
      <c r="C161" s="4" t="s">
        <v>682</v>
      </c>
      <c r="D161" s="4" t="s">
        <v>25</v>
      </c>
      <c r="E161" s="4" t="s">
        <v>583</v>
      </c>
      <c r="F161" s="4" t="s">
        <v>584</v>
      </c>
      <c r="G161" s="4" t="s">
        <v>683</v>
      </c>
      <c r="H161" s="4" t="s">
        <v>684</v>
      </c>
      <c r="I161" s="4" t="s">
        <v>1</v>
      </c>
      <c r="J161" s="5" t="s">
        <v>30</v>
      </c>
      <c r="K161" s="4" t="s">
        <v>31</v>
      </c>
      <c r="L161" s="6">
        <v>141</v>
      </c>
      <c r="M161" s="7">
        <v>8900</v>
      </c>
      <c r="N161" s="8">
        <v>1254900</v>
      </c>
      <c r="O161" s="8">
        <f>VLOOKUP(B161,'[1]Tranche 1 Actual 2024'!$B$12:$S$373,18,FALSE)</f>
        <v>376470</v>
      </c>
      <c r="P161" s="8"/>
      <c r="Q161" s="8">
        <f t="shared" si="6"/>
        <v>376470</v>
      </c>
      <c r="R161" s="8">
        <v>0</v>
      </c>
      <c r="S161" s="8">
        <f t="shared" si="7"/>
        <v>376470</v>
      </c>
      <c r="T161" s="9">
        <f t="shared" si="8"/>
        <v>376470</v>
      </c>
      <c r="U161" s="10" t="s">
        <v>32</v>
      </c>
    </row>
    <row r="162" spans="1:21" x14ac:dyDescent="0.25">
      <c r="A162">
        <v>160</v>
      </c>
      <c r="B162" s="32" t="s">
        <v>685</v>
      </c>
      <c r="C162" s="4" t="s">
        <v>686</v>
      </c>
      <c r="D162" s="4" t="s">
        <v>40</v>
      </c>
      <c r="E162" s="4" t="s">
        <v>687</v>
      </c>
      <c r="F162" s="4" t="s">
        <v>584</v>
      </c>
      <c r="G162" s="4" t="s">
        <v>688</v>
      </c>
      <c r="H162" s="4" t="s">
        <v>689</v>
      </c>
      <c r="I162" s="4" t="s">
        <v>1</v>
      </c>
      <c r="J162" s="5" t="s">
        <v>30</v>
      </c>
      <c r="K162" s="4" t="s">
        <v>31</v>
      </c>
      <c r="L162" s="6">
        <v>31</v>
      </c>
      <c r="M162" s="7">
        <v>8900</v>
      </c>
      <c r="N162" s="8">
        <v>275900</v>
      </c>
      <c r="O162" s="8">
        <f>VLOOKUP(B162,'[1]Tranche 1 Actual 2024'!$B$12:$S$373,18,FALSE)</f>
        <v>82770</v>
      </c>
      <c r="P162" s="8"/>
      <c r="Q162" s="8">
        <f t="shared" si="6"/>
        <v>82770</v>
      </c>
      <c r="R162" s="8">
        <v>0</v>
      </c>
      <c r="S162" s="8">
        <f t="shared" si="7"/>
        <v>82770</v>
      </c>
      <c r="T162" s="9">
        <f t="shared" si="8"/>
        <v>82770</v>
      </c>
      <c r="U162" s="10" t="s">
        <v>32</v>
      </c>
    </row>
    <row r="163" spans="1:21" x14ac:dyDescent="0.25">
      <c r="A163">
        <v>161</v>
      </c>
      <c r="B163" s="32" t="s">
        <v>690</v>
      </c>
      <c r="C163" s="4" t="s">
        <v>691</v>
      </c>
      <c r="D163" s="4" t="s">
        <v>25</v>
      </c>
      <c r="E163" s="4" t="s">
        <v>583</v>
      </c>
      <c r="F163" s="4" t="s">
        <v>584</v>
      </c>
      <c r="G163" s="4" t="s">
        <v>692</v>
      </c>
      <c r="H163" s="4" t="s">
        <v>693</v>
      </c>
      <c r="I163" s="4" t="s">
        <v>1</v>
      </c>
      <c r="J163" s="5" t="s">
        <v>30</v>
      </c>
      <c r="K163" s="4" t="s">
        <v>31</v>
      </c>
      <c r="L163" s="6">
        <v>57</v>
      </c>
      <c r="M163" s="7">
        <v>8900</v>
      </c>
      <c r="N163" s="8">
        <v>507300</v>
      </c>
      <c r="O163" s="8">
        <f>VLOOKUP(B163,'[1]Tranche 1 Actual 2024'!$B$12:$S$373,18,FALSE)</f>
        <v>152190</v>
      </c>
      <c r="P163" s="8"/>
      <c r="Q163" s="8">
        <f t="shared" si="6"/>
        <v>152190</v>
      </c>
      <c r="R163" s="8">
        <v>0</v>
      </c>
      <c r="S163" s="8">
        <f t="shared" si="7"/>
        <v>152190</v>
      </c>
      <c r="T163" s="9">
        <f t="shared" si="8"/>
        <v>152190</v>
      </c>
      <c r="U163" s="10" t="s">
        <v>32</v>
      </c>
    </row>
    <row r="164" spans="1:21" x14ac:dyDescent="0.25">
      <c r="A164">
        <v>162</v>
      </c>
      <c r="B164" s="32" t="s">
        <v>694</v>
      </c>
      <c r="C164" s="4" t="s">
        <v>695</v>
      </c>
      <c r="D164" s="4" t="s">
        <v>25</v>
      </c>
      <c r="E164" s="4" t="s">
        <v>597</v>
      </c>
      <c r="F164" s="4" t="s">
        <v>584</v>
      </c>
      <c r="G164" s="4" t="s">
        <v>696</v>
      </c>
      <c r="H164" s="4" t="s">
        <v>697</v>
      </c>
      <c r="I164" s="4" t="s">
        <v>1</v>
      </c>
      <c r="J164" s="5" t="s">
        <v>30</v>
      </c>
      <c r="K164" s="4" t="s">
        <v>31</v>
      </c>
      <c r="L164" s="6">
        <v>57</v>
      </c>
      <c r="M164" s="7">
        <v>8900</v>
      </c>
      <c r="N164" s="8">
        <v>507300</v>
      </c>
      <c r="O164" s="8">
        <f>VLOOKUP(B164,'[1]Tranche 1 Actual 2024'!$B$12:$S$373,18,FALSE)</f>
        <v>152190</v>
      </c>
      <c r="P164" s="8"/>
      <c r="Q164" s="8">
        <f t="shared" si="6"/>
        <v>152190</v>
      </c>
      <c r="R164" s="8">
        <v>0</v>
      </c>
      <c r="S164" s="8">
        <f t="shared" si="7"/>
        <v>152190</v>
      </c>
      <c r="T164" s="9">
        <f t="shared" si="8"/>
        <v>152190</v>
      </c>
      <c r="U164" s="10" t="s">
        <v>32</v>
      </c>
    </row>
    <row r="165" spans="1:21" x14ac:dyDescent="0.25">
      <c r="A165">
        <v>163</v>
      </c>
      <c r="B165" s="32" t="s">
        <v>698</v>
      </c>
      <c r="C165" s="4" t="s">
        <v>699</v>
      </c>
      <c r="D165" s="4" t="s">
        <v>25</v>
      </c>
      <c r="E165" s="4" t="s">
        <v>583</v>
      </c>
      <c r="F165" s="4" t="s">
        <v>584</v>
      </c>
      <c r="G165" s="4" t="s">
        <v>700</v>
      </c>
      <c r="H165" s="4" t="s">
        <v>701</v>
      </c>
      <c r="I165" s="4" t="s">
        <v>1</v>
      </c>
      <c r="J165" s="5" t="s">
        <v>30</v>
      </c>
      <c r="K165" s="4" t="s">
        <v>31</v>
      </c>
      <c r="L165" s="6">
        <v>43</v>
      </c>
      <c r="M165" s="7">
        <v>8900</v>
      </c>
      <c r="N165" s="8">
        <v>382700</v>
      </c>
      <c r="O165" s="8">
        <f>VLOOKUP(B165,'[1]Tranche 1 Actual 2024'!$B$12:$S$373,18,FALSE)</f>
        <v>114810</v>
      </c>
      <c r="P165" s="8"/>
      <c r="Q165" s="8">
        <f t="shared" si="6"/>
        <v>114810</v>
      </c>
      <c r="R165" s="8">
        <v>0</v>
      </c>
      <c r="S165" s="8">
        <f t="shared" si="7"/>
        <v>114810</v>
      </c>
      <c r="T165" s="9">
        <f t="shared" si="8"/>
        <v>114810</v>
      </c>
      <c r="U165" s="10" t="s">
        <v>32</v>
      </c>
    </row>
    <row r="166" spans="1:21" x14ac:dyDescent="0.25">
      <c r="A166">
        <v>164</v>
      </c>
      <c r="B166" s="32" t="s">
        <v>702</v>
      </c>
      <c r="C166" s="4" t="s">
        <v>703</v>
      </c>
      <c r="D166" s="4" t="s">
        <v>25</v>
      </c>
      <c r="E166" s="4" t="s">
        <v>583</v>
      </c>
      <c r="F166" s="4" t="s">
        <v>584</v>
      </c>
      <c r="G166" s="4" t="s">
        <v>704</v>
      </c>
      <c r="H166" s="4" t="s">
        <v>705</v>
      </c>
      <c r="I166" s="4" t="s">
        <v>1</v>
      </c>
      <c r="J166" s="5" t="s">
        <v>30</v>
      </c>
      <c r="K166" s="4" t="s">
        <v>31</v>
      </c>
      <c r="L166" s="6">
        <v>133</v>
      </c>
      <c r="M166" s="7">
        <v>8900</v>
      </c>
      <c r="N166" s="8">
        <v>1183700</v>
      </c>
      <c r="O166" s="8">
        <f>VLOOKUP(B166,'[1]Tranche 1 Actual 2024'!$B$12:$S$373,18,FALSE)</f>
        <v>355110</v>
      </c>
      <c r="P166" s="8"/>
      <c r="Q166" s="8">
        <f t="shared" si="6"/>
        <v>355110</v>
      </c>
      <c r="R166" s="8">
        <v>0</v>
      </c>
      <c r="S166" s="8">
        <f t="shared" si="7"/>
        <v>355110</v>
      </c>
      <c r="T166" s="9">
        <f t="shared" si="8"/>
        <v>355110</v>
      </c>
      <c r="U166" s="10" t="s">
        <v>32</v>
      </c>
    </row>
    <row r="167" spans="1:21" x14ac:dyDescent="0.25">
      <c r="A167">
        <v>165</v>
      </c>
      <c r="B167" s="32" t="s">
        <v>706</v>
      </c>
      <c r="C167" s="4" t="s">
        <v>707</v>
      </c>
      <c r="D167" s="4" t="s">
        <v>25</v>
      </c>
      <c r="E167" s="4" t="s">
        <v>597</v>
      </c>
      <c r="F167" s="4" t="s">
        <v>584</v>
      </c>
      <c r="G167" s="4" t="s">
        <v>708</v>
      </c>
      <c r="H167" s="4" t="s">
        <v>709</v>
      </c>
      <c r="I167" s="4" t="s">
        <v>1</v>
      </c>
      <c r="J167" s="5" t="s">
        <v>30</v>
      </c>
      <c r="K167" s="4" t="s">
        <v>31</v>
      </c>
      <c r="L167" s="6">
        <v>72</v>
      </c>
      <c r="M167" s="7">
        <v>8900</v>
      </c>
      <c r="N167" s="8">
        <v>640800</v>
      </c>
      <c r="O167" s="8">
        <f>VLOOKUP(B167,'[1]Tranche 1 Actual 2024'!$B$12:$S$373,18,FALSE)</f>
        <v>192240</v>
      </c>
      <c r="P167" s="8"/>
      <c r="Q167" s="8">
        <f t="shared" si="6"/>
        <v>192240</v>
      </c>
      <c r="R167" s="8">
        <v>0</v>
      </c>
      <c r="S167" s="8">
        <f t="shared" si="7"/>
        <v>192240</v>
      </c>
      <c r="T167" s="9">
        <f t="shared" si="8"/>
        <v>192240</v>
      </c>
      <c r="U167" s="10" t="s">
        <v>32</v>
      </c>
    </row>
    <row r="168" spans="1:21" x14ac:dyDescent="0.25">
      <c r="A168">
        <v>166</v>
      </c>
      <c r="B168" s="32" t="s">
        <v>710</v>
      </c>
      <c r="C168" s="4" t="s">
        <v>711</v>
      </c>
      <c r="D168" s="4" t="s">
        <v>25</v>
      </c>
      <c r="E168" s="4" t="s">
        <v>583</v>
      </c>
      <c r="F168" s="4" t="s">
        <v>584</v>
      </c>
      <c r="G168" s="4" t="s">
        <v>712</v>
      </c>
      <c r="H168" s="4" t="s">
        <v>713</v>
      </c>
      <c r="I168" s="4" t="s">
        <v>1</v>
      </c>
      <c r="J168" s="5" t="s">
        <v>30</v>
      </c>
      <c r="K168" s="4" t="s">
        <v>31</v>
      </c>
      <c r="L168" s="6">
        <v>145</v>
      </c>
      <c r="M168" s="7">
        <v>8900</v>
      </c>
      <c r="N168" s="8">
        <v>1290500</v>
      </c>
      <c r="O168" s="8">
        <f>VLOOKUP(B168,'[1]Tranche 1 Actual 2024'!$B$12:$S$373,18,FALSE)</f>
        <v>387150</v>
      </c>
      <c r="P168" s="8"/>
      <c r="Q168" s="8">
        <f t="shared" si="6"/>
        <v>387150</v>
      </c>
      <c r="R168" s="8">
        <v>0</v>
      </c>
      <c r="S168" s="8">
        <f t="shared" si="7"/>
        <v>387150</v>
      </c>
      <c r="T168" s="9">
        <f t="shared" si="8"/>
        <v>387150</v>
      </c>
      <c r="U168" s="10" t="s">
        <v>32</v>
      </c>
    </row>
    <row r="169" spans="1:21" x14ac:dyDescent="0.25">
      <c r="A169">
        <v>167</v>
      </c>
      <c r="B169" s="32" t="s">
        <v>714</v>
      </c>
      <c r="C169" s="4" t="s">
        <v>715</v>
      </c>
      <c r="D169" s="4" t="s">
        <v>25</v>
      </c>
      <c r="E169" s="4" t="s">
        <v>687</v>
      </c>
      <c r="F169" s="4" t="s">
        <v>584</v>
      </c>
      <c r="G169" s="4" t="s">
        <v>716</v>
      </c>
      <c r="H169" s="4" t="s">
        <v>717</v>
      </c>
      <c r="I169" s="4" t="s">
        <v>1</v>
      </c>
      <c r="J169" s="5" t="s">
        <v>30</v>
      </c>
      <c r="K169" s="4" t="s">
        <v>31</v>
      </c>
      <c r="L169" s="6">
        <v>77</v>
      </c>
      <c r="M169" s="7">
        <v>8900</v>
      </c>
      <c r="N169" s="8">
        <v>685300</v>
      </c>
      <c r="O169" s="8">
        <f>VLOOKUP(B169,'[1]Tranche 1 Actual 2024'!$B$12:$S$373,18,FALSE)</f>
        <v>205590</v>
      </c>
      <c r="P169" s="8"/>
      <c r="Q169" s="8">
        <f t="shared" si="6"/>
        <v>205590</v>
      </c>
      <c r="R169" s="8">
        <v>0</v>
      </c>
      <c r="S169" s="8">
        <f t="shared" si="7"/>
        <v>205590</v>
      </c>
      <c r="T169" s="9">
        <f t="shared" si="8"/>
        <v>205590</v>
      </c>
      <c r="U169" s="10" t="s">
        <v>32</v>
      </c>
    </row>
    <row r="170" spans="1:21" x14ac:dyDescent="0.25">
      <c r="A170">
        <v>168</v>
      </c>
      <c r="B170" s="32" t="s">
        <v>718</v>
      </c>
      <c r="C170" s="4" t="s">
        <v>719</v>
      </c>
      <c r="D170" s="4" t="s">
        <v>40</v>
      </c>
      <c r="E170" s="4" t="s">
        <v>597</v>
      </c>
      <c r="F170" s="4" t="s">
        <v>584</v>
      </c>
      <c r="G170" s="4" t="s">
        <v>720</v>
      </c>
      <c r="H170" s="4" t="s">
        <v>721</v>
      </c>
      <c r="I170" s="4" t="s">
        <v>1</v>
      </c>
      <c r="J170" s="5" t="s">
        <v>30</v>
      </c>
      <c r="K170" s="4" t="s">
        <v>31</v>
      </c>
      <c r="L170" s="6">
        <v>44</v>
      </c>
      <c r="M170" s="7">
        <v>8900</v>
      </c>
      <c r="N170" s="8">
        <v>391600</v>
      </c>
      <c r="O170" s="8">
        <f>VLOOKUP(B170,'[1]Tranche 1 Actual 2024'!$B$12:$S$373,18,FALSE)</f>
        <v>117480</v>
      </c>
      <c r="P170" s="8"/>
      <c r="Q170" s="8">
        <f t="shared" si="6"/>
        <v>117480</v>
      </c>
      <c r="R170" s="8">
        <v>0</v>
      </c>
      <c r="S170" s="8">
        <f t="shared" si="7"/>
        <v>117480</v>
      </c>
      <c r="T170" s="9">
        <f t="shared" si="8"/>
        <v>117480</v>
      </c>
      <c r="U170" s="10" t="s">
        <v>32</v>
      </c>
    </row>
    <row r="171" spans="1:21" x14ac:dyDescent="0.25">
      <c r="A171">
        <v>169</v>
      </c>
      <c r="B171" s="33" t="s">
        <v>722</v>
      </c>
      <c r="C171" s="4" t="s">
        <v>723</v>
      </c>
      <c r="D171" s="4" t="s">
        <v>25</v>
      </c>
      <c r="E171" s="4" t="s">
        <v>597</v>
      </c>
      <c r="F171" s="4" t="s">
        <v>584</v>
      </c>
      <c r="G171" s="11" t="s">
        <v>724</v>
      </c>
      <c r="H171" s="4" t="s">
        <v>725</v>
      </c>
      <c r="I171" s="4" t="s">
        <v>1</v>
      </c>
      <c r="J171" s="5" t="s">
        <v>30</v>
      </c>
      <c r="K171" s="4" t="s">
        <v>31</v>
      </c>
      <c r="L171" s="6">
        <v>55</v>
      </c>
      <c r="M171" s="7">
        <v>8900</v>
      </c>
      <c r="N171" s="8">
        <f>L171*M171</f>
        <v>489500</v>
      </c>
      <c r="O171" s="8">
        <f>VLOOKUP(B171,'[1]Tranche 1 Actual 2024'!$B$12:$S$373,18,FALSE)</f>
        <v>146850</v>
      </c>
      <c r="P171" s="8"/>
      <c r="Q171" s="8">
        <f t="shared" si="6"/>
        <v>146850</v>
      </c>
      <c r="R171" s="8">
        <v>0</v>
      </c>
      <c r="S171" s="8">
        <f t="shared" si="7"/>
        <v>146850</v>
      </c>
      <c r="T171" s="9">
        <f t="shared" si="8"/>
        <v>146850</v>
      </c>
      <c r="U171" s="10" t="s">
        <v>32</v>
      </c>
    </row>
    <row r="172" spans="1:21" x14ac:dyDescent="0.25">
      <c r="A172">
        <v>170</v>
      </c>
      <c r="B172" s="32" t="s">
        <v>726</v>
      </c>
      <c r="C172" s="4" t="s">
        <v>727</v>
      </c>
      <c r="D172" s="4" t="s">
        <v>25</v>
      </c>
      <c r="E172" s="4" t="s">
        <v>687</v>
      </c>
      <c r="F172" s="4" t="s">
        <v>584</v>
      </c>
      <c r="G172" s="4" t="s">
        <v>728</v>
      </c>
      <c r="H172" s="4" t="s">
        <v>729</v>
      </c>
      <c r="I172" s="4" t="s">
        <v>1</v>
      </c>
      <c r="J172" s="5" t="s">
        <v>30</v>
      </c>
      <c r="K172" s="4" t="s">
        <v>31</v>
      </c>
      <c r="L172" s="6">
        <v>39</v>
      </c>
      <c r="M172" s="7">
        <v>8900</v>
      </c>
      <c r="N172" s="8">
        <v>347100</v>
      </c>
      <c r="O172" s="8">
        <f>VLOOKUP(B172,'[1]Tranche 1 Actual 2024'!$B$12:$S$373,18,FALSE)</f>
        <v>104130</v>
      </c>
      <c r="P172" s="8"/>
      <c r="Q172" s="8">
        <f t="shared" si="6"/>
        <v>104130</v>
      </c>
      <c r="R172" s="8">
        <v>0</v>
      </c>
      <c r="S172" s="8">
        <f t="shared" si="7"/>
        <v>104130</v>
      </c>
      <c r="T172" s="9">
        <f t="shared" si="8"/>
        <v>104130</v>
      </c>
      <c r="U172" s="10" t="s">
        <v>32</v>
      </c>
    </row>
    <row r="173" spans="1:21" x14ac:dyDescent="0.25">
      <c r="A173">
        <v>171</v>
      </c>
      <c r="B173" s="32" t="s">
        <v>730</v>
      </c>
      <c r="C173" s="4" t="s">
        <v>731</v>
      </c>
      <c r="D173" s="4" t="s">
        <v>25</v>
      </c>
      <c r="E173" s="4" t="s">
        <v>583</v>
      </c>
      <c r="F173" s="4" t="s">
        <v>584</v>
      </c>
      <c r="G173" s="4" t="s">
        <v>732</v>
      </c>
      <c r="H173" s="4" t="s">
        <v>733</v>
      </c>
      <c r="I173" s="4" t="s">
        <v>1</v>
      </c>
      <c r="J173" s="5" t="s">
        <v>30</v>
      </c>
      <c r="K173" s="4" t="s">
        <v>31</v>
      </c>
      <c r="L173" s="6">
        <v>111</v>
      </c>
      <c r="M173" s="7">
        <v>8900</v>
      </c>
      <c r="N173" s="8">
        <v>987900</v>
      </c>
      <c r="O173" s="8">
        <f>VLOOKUP(B173,'[1]Tranche 1 Actual 2024'!$B$12:$S$373,18,FALSE)</f>
        <v>296370</v>
      </c>
      <c r="P173" s="8"/>
      <c r="Q173" s="8">
        <f t="shared" si="6"/>
        <v>296370</v>
      </c>
      <c r="R173" s="8">
        <v>0</v>
      </c>
      <c r="S173" s="8">
        <f t="shared" si="7"/>
        <v>296370</v>
      </c>
      <c r="T173" s="9">
        <f t="shared" si="8"/>
        <v>296370</v>
      </c>
      <c r="U173" s="10" t="s">
        <v>32</v>
      </c>
    </row>
    <row r="174" spans="1:21" x14ac:dyDescent="0.25">
      <c r="A174">
        <v>172</v>
      </c>
      <c r="B174" s="32" t="s">
        <v>734</v>
      </c>
      <c r="C174" s="4" t="s">
        <v>735</v>
      </c>
      <c r="D174" s="4" t="s">
        <v>25</v>
      </c>
      <c r="E174" s="4" t="s">
        <v>597</v>
      </c>
      <c r="F174" s="4" t="s">
        <v>584</v>
      </c>
      <c r="G174" s="4" t="s">
        <v>736</v>
      </c>
      <c r="H174" s="4" t="s">
        <v>737</v>
      </c>
      <c r="I174" s="4" t="s">
        <v>1</v>
      </c>
      <c r="J174" s="5" t="s">
        <v>30</v>
      </c>
      <c r="K174" s="4" t="s">
        <v>31</v>
      </c>
      <c r="L174" s="6">
        <v>124</v>
      </c>
      <c r="M174" s="7">
        <v>8900</v>
      </c>
      <c r="N174" s="8">
        <v>1103600</v>
      </c>
      <c r="O174" s="8">
        <f>VLOOKUP(B174,'[1]Tranche 1 Actual 2024'!$B$12:$S$373,18,FALSE)</f>
        <v>331080</v>
      </c>
      <c r="P174" s="8"/>
      <c r="Q174" s="8">
        <f t="shared" si="6"/>
        <v>331080</v>
      </c>
      <c r="R174" s="8">
        <v>0</v>
      </c>
      <c r="S174" s="8">
        <f t="shared" si="7"/>
        <v>331080</v>
      </c>
      <c r="T174" s="9">
        <f t="shared" si="8"/>
        <v>331080</v>
      </c>
      <c r="U174" s="10" t="s">
        <v>32</v>
      </c>
    </row>
    <row r="175" spans="1:21" x14ac:dyDescent="0.25">
      <c r="A175">
        <v>173</v>
      </c>
      <c r="B175" s="32" t="s">
        <v>738</v>
      </c>
      <c r="C175" s="4" t="s">
        <v>739</v>
      </c>
      <c r="D175" s="4" t="s">
        <v>25</v>
      </c>
      <c r="E175" s="4" t="s">
        <v>583</v>
      </c>
      <c r="F175" s="4" t="s">
        <v>584</v>
      </c>
      <c r="G175" s="4" t="s">
        <v>740</v>
      </c>
      <c r="H175" s="4" t="s">
        <v>741</v>
      </c>
      <c r="I175" s="4" t="s">
        <v>1</v>
      </c>
      <c r="J175" s="5" t="s">
        <v>30</v>
      </c>
      <c r="K175" s="4" t="s">
        <v>31</v>
      </c>
      <c r="L175" s="6">
        <v>64</v>
      </c>
      <c r="M175" s="7">
        <v>8900</v>
      </c>
      <c r="N175" s="8">
        <v>569600</v>
      </c>
      <c r="O175" s="8">
        <f>VLOOKUP(B175,'[1]Tranche 1 Actual 2024'!$B$12:$S$373,18,FALSE)</f>
        <v>170880</v>
      </c>
      <c r="P175" s="8"/>
      <c r="Q175" s="8">
        <f t="shared" si="6"/>
        <v>170880</v>
      </c>
      <c r="R175" s="8">
        <v>0</v>
      </c>
      <c r="S175" s="8">
        <f t="shared" si="7"/>
        <v>170880</v>
      </c>
      <c r="T175" s="9">
        <f t="shared" si="8"/>
        <v>170880</v>
      </c>
      <c r="U175" s="10" t="s">
        <v>32</v>
      </c>
    </row>
    <row r="176" spans="1:21" x14ac:dyDescent="0.25">
      <c r="A176">
        <v>174</v>
      </c>
      <c r="B176" s="32" t="s">
        <v>742</v>
      </c>
      <c r="C176" s="4" t="s">
        <v>743</v>
      </c>
      <c r="D176" s="4" t="s">
        <v>25</v>
      </c>
      <c r="E176" s="4" t="s">
        <v>583</v>
      </c>
      <c r="F176" s="4" t="s">
        <v>584</v>
      </c>
      <c r="G176" s="4" t="s">
        <v>744</v>
      </c>
      <c r="H176" s="4" t="s">
        <v>745</v>
      </c>
      <c r="I176" s="4" t="s">
        <v>1</v>
      </c>
      <c r="J176" s="5" t="s">
        <v>30</v>
      </c>
      <c r="K176" s="4" t="s">
        <v>31</v>
      </c>
      <c r="L176" s="6">
        <v>80</v>
      </c>
      <c r="M176" s="7">
        <v>8900</v>
      </c>
      <c r="N176" s="8">
        <v>712000</v>
      </c>
      <c r="O176" s="8">
        <f>VLOOKUP(B176,'[1]Tranche 1 Actual 2024'!$B$12:$S$373,18,FALSE)</f>
        <v>213600</v>
      </c>
      <c r="P176" s="8"/>
      <c r="Q176" s="8">
        <f t="shared" si="6"/>
        <v>213600</v>
      </c>
      <c r="R176" s="8">
        <v>0</v>
      </c>
      <c r="S176" s="8">
        <f t="shared" si="7"/>
        <v>213600</v>
      </c>
      <c r="T176" s="9">
        <f t="shared" si="8"/>
        <v>213600</v>
      </c>
      <c r="U176" s="10" t="s">
        <v>32</v>
      </c>
    </row>
    <row r="177" spans="1:21" x14ac:dyDescent="0.25">
      <c r="A177">
        <v>175</v>
      </c>
      <c r="B177" s="32" t="s">
        <v>746</v>
      </c>
      <c r="C177" s="4" t="s">
        <v>747</v>
      </c>
      <c r="D177" s="4" t="s">
        <v>25</v>
      </c>
      <c r="E177" s="4" t="s">
        <v>597</v>
      </c>
      <c r="F177" s="4" t="s">
        <v>584</v>
      </c>
      <c r="G177" s="4" t="s">
        <v>748</v>
      </c>
      <c r="H177" s="4" t="s">
        <v>749</v>
      </c>
      <c r="I177" s="4" t="s">
        <v>1</v>
      </c>
      <c r="J177" s="5" t="s">
        <v>30</v>
      </c>
      <c r="K177" s="4" t="s">
        <v>49</v>
      </c>
      <c r="L177" s="6">
        <v>81</v>
      </c>
      <c r="M177" s="7">
        <v>8900</v>
      </c>
      <c r="N177" s="8">
        <v>720900</v>
      </c>
      <c r="O177" s="8">
        <f>VLOOKUP(B177,'[1]Tranche 1 Actual 2024'!$B$12:$S$373,18,FALSE)</f>
        <v>216270</v>
      </c>
      <c r="P177" s="8"/>
      <c r="Q177" s="8">
        <f t="shared" si="6"/>
        <v>216270</v>
      </c>
      <c r="R177" s="8">
        <v>0</v>
      </c>
      <c r="S177" s="8">
        <f t="shared" si="7"/>
        <v>216270</v>
      </c>
      <c r="T177" s="9">
        <f t="shared" si="8"/>
        <v>216270</v>
      </c>
      <c r="U177" s="10" t="s">
        <v>32</v>
      </c>
    </row>
    <row r="178" spans="1:21" x14ac:dyDescent="0.25">
      <c r="A178">
        <v>176</v>
      </c>
      <c r="B178" s="32" t="s">
        <v>750</v>
      </c>
      <c r="C178" s="4" t="s">
        <v>751</v>
      </c>
      <c r="D178" s="4" t="s">
        <v>25</v>
      </c>
      <c r="E178" s="4" t="s">
        <v>597</v>
      </c>
      <c r="F178" s="4" t="s">
        <v>584</v>
      </c>
      <c r="G178" s="4" t="s">
        <v>752</v>
      </c>
      <c r="H178" s="4" t="s">
        <v>753</v>
      </c>
      <c r="I178" s="4" t="s">
        <v>1</v>
      </c>
      <c r="J178" s="5" t="s">
        <v>30</v>
      </c>
      <c r="K178" s="4" t="s">
        <v>31</v>
      </c>
      <c r="L178" s="6">
        <v>45</v>
      </c>
      <c r="M178" s="7">
        <v>8900</v>
      </c>
      <c r="N178" s="8">
        <v>400500</v>
      </c>
      <c r="O178" s="8">
        <f>VLOOKUP(B178,'[1]Tranche 1 Actual 2024'!$B$12:$S$373,18,FALSE)</f>
        <v>120150</v>
      </c>
      <c r="P178" s="8"/>
      <c r="Q178" s="8">
        <f t="shared" si="6"/>
        <v>120150</v>
      </c>
      <c r="R178" s="8">
        <v>0</v>
      </c>
      <c r="S178" s="8">
        <f t="shared" si="7"/>
        <v>120150</v>
      </c>
      <c r="T178" s="9">
        <f t="shared" si="8"/>
        <v>120150</v>
      </c>
      <c r="U178" s="10" t="s">
        <v>32</v>
      </c>
    </row>
    <row r="179" spans="1:21" x14ac:dyDescent="0.25">
      <c r="A179">
        <v>177</v>
      </c>
      <c r="B179" s="32" t="s">
        <v>754</v>
      </c>
      <c r="C179" s="4" t="s">
        <v>755</v>
      </c>
      <c r="D179" s="4" t="s">
        <v>25</v>
      </c>
      <c r="E179" s="4" t="s">
        <v>583</v>
      </c>
      <c r="F179" s="4" t="s">
        <v>584</v>
      </c>
      <c r="G179" s="4" t="s">
        <v>756</v>
      </c>
      <c r="H179" s="4" t="s">
        <v>757</v>
      </c>
      <c r="I179" s="4" t="s">
        <v>1</v>
      </c>
      <c r="J179" s="5" t="s">
        <v>30</v>
      </c>
      <c r="K179" s="4" t="s">
        <v>31</v>
      </c>
      <c r="L179" s="6">
        <v>38</v>
      </c>
      <c r="M179" s="7">
        <v>8900</v>
      </c>
      <c r="N179" s="8">
        <v>338200</v>
      </c>
      <c r="O179" s="8">
        <f>VLOOKUP(B179,'[1]Tranche 1 Actual 2024'!$B$12:$S$373,18,FALSE)</f>
        <v>101460</v>
      </c>
      <c r="P179" s="8"/>
      <c r="Q179" s="8">
        <f t="shared" si="6"/>
        <v>101460</v>
      </c>
      <c r="R179" s="8">
        <v>0</v>
      </c>
      <c r="S179" s="8">
        <f t="shared" si="7"/>
        <v>101460</v>
      </c>
      <c r="T179" s="9">
        <f t="shared" si="8"/>
        <v>101460</v>
      </c>
      <c r="U179" s="10" t="s">
        <v>32</v>
      </c>
    </row>
    <row r="180" spans="1:21" x14ac:dyDescent="0.25">
      <c r="A180">
        <v>178</v>
      </c>
      <c r="B180" s="32" t="s">
        <v>758</v>
      </c>
      <c r="C180" s="4" t="s">
        <v>759</v>
      </c>
      <c r="D180" s="4" t="s">
        <v>40</v>
      </c>
      <c r="E180" s="4" t="s">
        <v>583</v>
      </c>
      <c r="F180" s="4" t="s">
        <v>584</v>
      </c>
      <c r="G180" s="4" t="s">
        <v>760</v>
      </c>
      <c r="H180" s="4" t="s">
        <v>761</v>
      </c>
      <c r="I180" s="4" t="s">
        <v>1</v>
      </c>
      <c r="J180" s="5" t="s">
        <v>30</v>
      </c>
      <c r="K180" s="4" t="s">
        <v>31</v>
      </c>
      <c r="L180" s="6">
        <v>55</v>
      </c>
      <c r="M180" s="7">
        <v>8900</v>
      </c>
      <c r="N180" s="8">
        <v>489500</v>
      </c>
      <c r="O180" s="8">
        <f>VLOOKUP(B180,'[1]Tranche 1 Actual 2024'!$B$12:$S$373,18,FALSE)</f>
        <v>146850</v>
      </c>
      <c r="P180" s="8"/>
      <c r="Q180" s="8">
        <f t="shared" si="6"/>
        <v>146850</v>
      </c>
      <c r="R180" s="8">
        <v>0</v>
      </c>
      <c r="S180" s="8">
        <f t="shared" si="7"/>
        <v>146850</v>
      </c>
      <c r="T180" s="9">
        <f t="shared" si="8"/>
        <v>146850</v>
      </c>
      <c r="U180" s="10" t="s">
        <v>32</v>
      </c>
    </row>
    <row r="181" spans="1:21" x14ac:dyDescent="0.25">
      <c r="A181">
        <v>179</v>
      </c>
      <c r="B181" s="32" t="s">
        <v>762</v>
      </c>
      <c r="C181" s="4" t="s">
        <v>763</v>
      </c>
      <c r="D181" s="4" t="s">
        <v>25</v>
      </c>
      <c r="E181" s="4" t="s">
        <v>764</v>
      </c>
      <c r="F181" s="4" t="s">
        <v>584</v>
      </c>
      <c r="G181" s="4" t="s">
        <v>765</v>
      </c>
      <c r="H181" s="4" t="s">
        <v>766</v>
      </c>
      <c r="I181" s="4" t="s">
        <v>1</v>
      </c>
      <c r="J181" s="5" t="s">
        <v>30</v>
      </c>
      <c r="K181" s="4" t="s">
        <v>31</v>
      </c>
      <c r="L181" s="6">
        <v>62</v>
      </c>
      <c r="M181" s="7">
        <v>8900</v>
      </c>
      <c r="N181" s="8">
        <v>551800</v>
      </c>
      <c r="O181" s="8">
        <f>VLOOKUP(B181,'[1]Tranche 1 Actual 2024'!$B$12:$S$373,18,FALSE)</f>
        <v>165540</v>
      </c>
      <c r="P181" s="8"/>
      <c r="Q181" s="8">
        <f t="shared" si="6"/>
        <v>165540</v>
      </c>
      <c r="R181" s="8">
        <v>0</v>
      </c>
      <c r="S181" s="8">
        <f t="shared" si="7"/>
        <v>165540</v>
      </c>
      <c r="T181" s="9">
        <f t="shared" si="8"/>
        <v>165540</v>
      </c>
      <c r="U181" s="10" t="s">
        <v>32</v>
      </c>
    </row>
    <row r="182" spans="1:21" x14ac:dyDescent="0.25">
      <c r="A182">
        <v>180</v>
      </c>
      <c r="B182" s="32" t="s">
        <v>767</v>
      </c>
      <c r="C182" s="4" t="s">
        <v>768</v>
      </c>
      <c r="D182" s="4" t="s">
        <v>25</v>
      </c>
      <c r="E182" s="4" t="s">
        <v>583</v>
      </c>
      <c r="F182" s="4" t="s">
        <v>584</v>
      </c>
      <c r="G182" s="4" t="s">
        <v>769</v>
      </c>
      <c r="H182" s="4" t="s">
        <v>770</v>
      </c>
      <c r="I182" s="4" t="s">
        <v>1</v>
      </c>
      <c r="J182" s="5" t="s">
        <v>30</v>
      </c>
      <c r="K182" s="4" t="s">
        <v>31</v>
      </c>
      <c r="L182" s="6">
        <v>255</v>
      </c>
      <c r="M182" s="7">
        <v>8900</v>
      </c>
      <c r="N182" s="8">
        <v>2269500</v>
      </c>
      <c r="O182" s="8">
        <f>VLOOKUP(B182,'[1]Tranche 1 Actual 2024'!$B$12:$S$373,18,FALSE)</f>
        <v>680850</v>
      </c>
      <c r="P182" s="8"/>
      <c r="Q182" s="8">
        <f t="shared" si="6"/>
        <v>680850</v>
      </c>
      <c r="R182" s="8">
        <v>0</v>
      </c>
      <c r="S182" s="8">
        <f t="shared" si="7"/>
        <v>680850</v>
      </c>
      <c r="T182" s="9">
        <f t="shared" si="8"/>
        <v>680850</v>
      </c>
      <c r="U182" s="10" t="s">
        <v>32</v>
      </c>
    </row>
    <row r="183" spans="1:21" x14ac:dyDescent="0.25">
      <c r="A183">
        <v>181</v>
      </c>
      <c r="B183" s="32" t="s">
        <v>771</v>
      </c>
      <c r="C183" s="4" t="s">
        <v>772</v>
      </c>
      <c r="D183" s="4" t="s">
        <v>40</v>
      </c>
      <c r="E183" s="4" t="s">
        <v>583</v>
      </c>
      <c r="F183" s="4" t="s">
        <v>584</v>
      </c>
      <c r="G183" s="4" t="s">
        <v>773</v>
      </c>
      <c r="H183" s="4" t="s">
        <v>774</v>
      </c>
      <c r="I183" s="4" t="s">
        <v>1</v>
      </c>
      <c r="J183" s="5" t="s">
        <v>30</v>
      </c>
      <c r="K183" s="4" t="s">
        <v>31</v>
      </c>
      <c r="L183" s="6">
        <v>215</v>
      </c>
      <c r="M183" s="7">
        <v>8900</v>
      </c>
      <c r="N183" s="8">
        <v>1913500</v>
      </c>
      <c r="O183" s="8">
        <f>VLOOKUP(B183,'[1]Tranche 1 Actual 2024'!$B$12:$S$373,18,FALSE)</f>
        <v>574050</v>
      </c>
      <c r="P183" s="8"/>
      <c r="Q183" s="8">
        <f t="shared" si="6"/>
        <v>574050</v>
      </c>
      <c r="R183" s="8">
        <v>0</v>
      </c>
      <c r="S183" s="8">
        <f t="shared" si="7"/>
        <v>574050</v>
      </c>
      <c r="T183" s="9">
        <f t="shared" si="8"/>
        <v>574050</v>
      </c>
      <c r="U183" s="10" t="s">
        <v>32</v>
      </c>
    </row>
    <row r="184" spans="1:21" x14ac:dyDescent="0.25">
      <c r="A184">
        <v>182</v>
      </c>
      <c r="B184" s="32" t="s">
        <v>775</v>
      </c>
      <c r="C184" s="4" t="s">
        <v>776</v>
      </c>
      <c r="D184" s="4" t="s">
        <v>40</v>
      </c>
      <c r="E184" s="4" t="s">
        <v>583</v>
      </c>
      <c r="F184" s="4" t="s">
        <v>584</v>
      </c>
      <c r="G184" s="4" t="s">
        <v>777</v>
      </c>
      <c r="H184" s="4" t="s">
        <v>778</v>
      </c>
      <c r="I184" s="4" t="s">
        <v>1</v>
      </c>
      <c r="J184" s="5" t="s">
        <v>30</v>
      </c>
      <c r="K184" s="4" t="s">
        <v>31</v>
      </c>
      <c r="L184" s="6">
        <v>326</v>
      </c>
      <c r="M184" s="7">
        <v>8900</v>
      </c>
      <c r="N184" s="8">
        <v>2901400</v>
      </c>
      <c r="O184" s="8">
        <f>VLOOKUP(B184,'[1]Tranche 1 Actual 2024'!$B$12:$S$373,18,FALSE)</f>
        <v>870420</v>
      </c>
      <c r="P184" s="8"/>
      <c r="Q184" s="8">
        <f t="shared" si="6"/>
        <v>870420</v>
      </c>
      <c r="R184" s="8">
        <v>0</v>
      </c>
      <c r="S184" s="8">
        <f t="shared" si="7"/>
        <v>870420</v>
      </c>
      <c r="T184" s="9">
        <f t="shared" si="8"/>
        <v>870420</v>
      </c>
      <c r="U184" s="10" t="s">
        <v>32</v>
      </c>
    </row>
    <row r="185" spans="1:21" x14ac:dyDescent="0.25">
      <c r="A185">
        <v>183</v>
      </c>
      <c r="B185" s="32" t="s">
        <v>779</v>
      </c>
      <c r="C185" s="4" t="s">
        <v>780</v>
      </c>
      <c r="D185" s="4" t="s">
        <v>40</v>
      </c>
      <c r="E185" s="4" t="s">
        <v>583</v>
      </c>
      <c r="F185" s="4" t="s">
        <v>584</v>
      </c>
      <c r="G185" s="4" t="s">
        <v>781</v>
      </c>
      <c r="H185" s="4" t="s">
        <v>782</v>
      </c>
      <c r="I185" s="4" t="s">
        <v>1</v>
      </c>
      <c r="J185" s="5" t="s">
        <v>30</v>
      </c>
      <c r="K185" s="4" t="s">
        <v>31</v>
      </c>
      <c r="L185" s="6">
        <v>123</v>
      </c>
      <c r="M185" s="7">
        <v>8900</v>
      </c>
      <c r="N185" s="8">
        <v>1094700</v>
      </c>
      <c r="O185" s="8">
        <f>VLOOKUP(B185,'[1]Tranche 1 Actual 2024'!$B$12:$S$373,18,FALSE)</f>
        <v>328410</v>
      </c>
      <c r="P185" s="8"/>
      <c r="Q185" s="8">
        <f t="shared" si="6"/>
        <v>328410</v>
      </c>
      <c r="R185" s="8">
        <v>0</v>
      </c>
      <c r="S185" s="8">
        <f t="shared" si="7"/>
        <v>328410</v>
      </c>
      <c r="T185" s="9">
        <f t="shared" si="8"/>
        <v>328410</v>
      </c>
      <c r="U185" s="10" t="s">
        <v>32</v>
      </c>
    </row>
    <row r="186" spans="1:21" x14ac:dyDescent="0.25">
      <c r="A186">
        <v>184</v>
      </c>
      <c r="B186" s="32" t="s">
        <v>783</v>
      </c>
      <c r="C186" s="4" t="s">
        <v>784</v>
      </c>
      <c r="D186" s="4" t="s">
        <v>40</v>
      </c>
      <c r="E186" s="4" t="s">
        <v>597</v>
      </c>
      <c r="F186" s="4" t="s">
        <v>584</v>
      </c>
      <c r="G186" s="4" t="s">
        <v>785</v>
      </c>
      <c r="H186" s="4" t="s">
        <v>786</v>
      </c>
      <c r="I186" s="4" t="s">
        <v>1</v>
      </c>
      <c r="J186" s="5" t="s">
        <v>30</v>
      </c>
      <c r="K186" s="4" t="s">
        <v>31</v>
      </c>
      <c r="L186" s="6">
        <v>19</v>
      </c>
      <c r="M186" s="7">
        <v>8900</v>
      </c>
      <c r="N186" s="8">
        <v>169100</v>
      </c>
      <c r="O186" s="8"/>
      <c r="P186" s="8">
        <f>L186*M186*30%</f>
        <v>50730</v>
      </c>
      <c r="Q186" s="8">
        <f t="shared" si="6"/>
        <v>50730</v>
      </c>
      <c r="R186" s="8">
        <v>0</v>
      </c>
      <c r="S186" s="8">
        <f t="shared" si="7"/>
        <v>101460</v>
      </c>
      <c r="T186" s="9">
        <f t="shared" si="8"/>
        <v>101460</v>
      </c>
      <c r="U186" s="10" t="s">
        <v>170</v>
      </c>
    </row>
    <row r="187" spans="1:21" x14ac:dyDescent="0.25">
      <c r="A187">
        <v>185</v>
      </c>
      <c r="B187" s="32" t="s">
        <v>787</v>
      </c>
      <c r="C187" s="4" t="s">
        <v>788</v>
      </c>
      <c r="D187" s="4" t="s">
        <v>40</v>
      </c>
      <c r="E187" s="4" t="s">
        <v>583</v>
      </c>
      <c r="F187" s="4" t="s">
        <v>584</v>
      </c>
      <c r="G187" s="4" t="s">
        <v>789</v>
      </c>
      <c r="H187" s="4" t="s">
        <v>790</v>
      </c>
      <c r="I187" s="4" t="s">
        <v>1</v>
      </c>
      <c r="J187" s="5" t="s">
        <v>30</v>
      </c>
      <c r="K187" s="4" t="s">
        <v>31</v>
      </c>
      <c r="L187" s="6">
        <v>34</v>
      </c>
      <c r="M187" s="7">
        <v>8900</v>
      </c>
      <c r="N187" s="8">
        <v>302600</v>
      </c>
      <c r="O187" s="8">
        <f>VLOOKUP(B187,'[1]Tranche 1 Actual 2024'!$B$12:$S$373,18,FALSE)</f>
        <v>90780</v>
      </c>
      <c r="P187" s="8"/>
      <c r="Q187" s="8">
        <f t="shared" si="6"/>
        <v>90780</v>
      </c>
      <c r="R187" s="8">
        <v>0</v>
      </c>
      <c r="S187" s="8">
        <f t="shared" si="7"/>
        <v>90780</v>
      </c>
      <c r="T187" s="9">
        <f t="shared" si="8"/>
        <v>90780</v>
      </c>
      <c r="U187" s="10" t="s">
        <v>32</v>
      </c>
    </row>
    <row r="188" spans="1:21" x14ac:dyDescent="0.25">
      <c r="A188">
        <v>186</v>
      </c>
      <c r="B188" s="32" t="s">
        <v>791</v>
      </c>
      <c r="C188" s="4" t="s">
        <v>792</v>
      </c>
      <c r="D188" s="4" t="s">
        <v>25</v>
      </c>
      <c r="E188" s="4" t="s">
        <v>583</v>
      </c>
      <c r="F188" s="4" t="s">
        <v>584</v>
      </c>
      <c r="G188" s="4" t="s">
        <v>793</v>
      </c>
      <c r="H188" s="4" t="s">
        <v>794</v>
      </c>
      <c r="I188" s="4" t="s">
        <v>1</v>
      </c>
      <c r="J188" s="5" t="s">
        <v>30</v>
      </c>
      <c r="K188" s="4" t="s">
        <v>31</v>
      </c>
      <c r="L188" s="6">
        <v>25</v>
      </c>
      <c r="M188" s="7">
        <v>8900</v>
      </c>
      <c r="N188" s="8">
        <v>222500</v>
      </c>
      <c r="O188" s="8">
        <f>VLOOKUP(B188,'[1]Tranche 1 Actual 2024'!$B$12:$S$373,18,FALSE)</f>
        <v>66750</v>
      </c>
      <c r="P188" s="8"/>
      <c r="Q188" s="8">
        <f t="shared" si="6"/>
        <v>66750</v>
      </c>
      <c r="R188" s="8">
        <v>0</v>
      </c>
      <c r="S188" s="8">
        <f t="shared" si="7"/>
        <v>66750</v>
      </c>
      <c r="T188" s="9">
        <f t="shared" si="8"/>
        <v>66750</v>
      </c>
      <c r="U188" s="10" t="s">
        <v>32</v>
      </c>
    </row>
    <row r="189" spans="1:21" x14ac:dyDescent="0.25">
      <c r="A189">
        <v>187</v>
      </c>
      <c r="B189" s="32" t="s">
        <v>795</v>
      </c>
      <c r="C189" s="4" t="s">
        <v>796</v>
      </c>
      <c r="D189" s="4" t="s">
        <v>25</v>
      </c>
      <c r="E189" s="4" t="s">
        <v>597</v>
      </c>
      <c r="F189" s="4" t="s">
        <v>584</v>
      </c>
      <c r="G189" s="4" t="s">
        <v>797</v>
      </c>
      <c r="H189" s="4" t="s">
        <v>798</v>
      </c>
      <c r="I189" s="4" t="s">
        <v>1</v>
      </c>
      <c r="J189" s="5" t="s">
        <v>183</v>
      </c>
      <c r="K189" s="4" t="s">
        <v>31</v>
      </c>
      <c r="L189" s="6">
        <v>63</v>
      </c>
      <c r="M189" s="7">
        <v>8900</v>
      </c>
      <c r="N189" s="8">
        <v>560700</v>
      </c>
      <c r="O189" s="8">
        <f>VLOOKUP(B189,'[1]Tranche 1 Actual 2024'!$B$12:$S$373,18,FALSE)</f>
        <v>168210</v>
      </c>
      <c r="P189" s="8"/>
      <c r="Q189" s="8">
        <f t="shared" si="6"/>
        <v>168210</v>
      </c>
      <c r="R189" s="8">
        <v>68000</v>
      </c>
      <c r="S189" s="8">
        <f t="shared" si="7"/>
        <v>100210</v>
      </c>
      <c r="T189" s="9">
        <f t="shared" si="8"/>
        <v>100210</v>
      </c>
      <c r="U189" s="10" t="s">
        <v>32</v>
      </c>
    </row>
    <row r="190" spans="1:21" x14ac:dyDescent="0.25">
      <c r="A190">
        <v>188</v>
      </c>
      <c r="B190" s="32" t="s">
        <v>799</v>
      </c>
      <c r="C190" s="4" t="s">
        <v>796</v>
      </c>
      <c r="D190" s="4" t="s">
        <v>40</v>
      </c>
      <c r="E190" s="4" t="s">
        <v>597</v>
      </c>
      <c r="F190" s="4" t="s">
        <v>584</v>
      </c>
      <c r="G190" s="4" t="s">
        <v>797</v>
      </c>
      <c r="H190" s="4" t="s">
        <v>798</v>
      </c>
      <c r="I190" s="4" t="s">
        <v>1</v>
      </c>
      <c r="J190" s="5" t="s">
        <v>183</v>
      </c>
      <c r="K190" s="4" t="s">
        <v>31</v>
      </c>
      <c r="L190" s="6">
        <v>47</v>
      </c>
      <c r="M190" s="7">
        <v>8900</v>
      </c>
      <c r="N190" s="8">
        <v>418300</v>
      </c>
      <c r="O190" s="8">
        <f>VLOOKUP(B190,'[1]Tranche 1 Actual 2024'!$B$12:$S$373,18,FALSE)</f>
        <v>125490</v>
      </c>
      <c r="P190" s="8"/>
      <c r="Q190" s="8">
        <f t="shared" si="6"/>
        <v>125490</v>
      </c>
      <c r="R190" s="8">
        <v>25000</v>
      </c>
      <c r="S190" s="8">
        <f t="shared" si="7"/>
        <v>100490</v>
      </c>
      <c r="T190" s="9">
        <f t="shared" si="8"/>
        <v>100490</v>
      </c>
      <c r="U190" s="10" t="s">
        <v>32</v>
      </c>
    </row>
    <row r="191" spans="1:21" x14ac:dyDescent="0.25">
      <c r="A191">
        <v>189</v>
      </c>
      <c r="B191" s="32" t="s">
        <v>800</v>
      </c>
      <c r="C191" s="4" t="s">
        <v>801</v>
      </c>
      <c r="D191" s="4" t="s">
        <v>40</v>
      </c>
      <c r="E191" s="4" t="s">
        <v>583</v>
      </c>
      <c r="F191" s="4" t="s">
        <v>584</v>
      </c>
      <c r="G191" s="4" t="s">
        <v>802</v>
      </c>
      <c r="H191" s="4" t="s">
        <v>803</v>
      </c>
      <c r="I191" s="4" t="s">
        <v>1</v>
      </c>
      <c r="J191" s="5" t="s">
        <v>30</v>
      </c>
      <c r="K191" s="4" t="s">
        <v>31</v>
      </c>
      <c r="L191" s="6">
        <v>28</v>
      </c>
      <c r="M191" s="7">
        <v>8900</v>
      </c>
      <c r="N191" s="8">
        <v>249200</v>
      </c>
      <c r="O191" s="8">
        <f>VLOOKUP(B191,'[1]Tranche 1 Actual 2024'!$B$12:$S$373,18,FALSE)</f>
        <v>74760</v>
      </c>
      <c r="P191" s="8"/>
      <c r="Q191" s="8">
        <f t="shared" si="6"/>
        <v>74760</v>
      </c>
      <c r="R191" s="8">
        <v>0</v>
      </c>
      <c r="S191" s="8">
        <f t="shared" si="7"/>
        <v>74760</v>
      </c>
      <c r="T191" s="9">
        <f t="shared" si="8"/>
        <v>74760</v>
      </c>
      <c r="U191" s="10" t="s">
        <v>32</v>
      </c>
    </row>
    <row r="192" spans="1:21" x14ac:dyDescent="0.25">
      <c r="A192">
        <v>190</v>
      </c>
      <c r="B192" s="32" t="s">
        <v>804</v>
      </c>
      <c r="C192" s="4" t="s">
        <v>805</v>
      </c>
      <c r="D192" s="4" t="s">
        <v>25</v>
      </c>
      <c r="E192" s="4" t="s">
        <v>597</v>
      </c>
      <c r="F192" s="4" t="s">
        <v>584</v>
      </c>
      <c r="G192" s="4" t="s">
        <v>806</v>
      </c>
      <c r="H192" s="4" t="s">
        <v>807</v>
      </c>
      <c r="I192" s="4" t="s">
        <v>1</v>
      </c>
      <c r="J192" s="5" t="s">
        <v>30</v>
      </c>
      <c r="K192" s="4" t="s">
        <v>31</v>
      </c>
      <c r="L192" s="6">
        <v>78</v>
      </c>
      <c r="M192" s="7">
        <v>8900</v>
      </c>
      <c r="N192" s="8">
        <v>694200</v>
      </c>
      <c r="O192" s="8">
        <f>VLOOKUP(B192,'[1]Tranche 1 Actual 2024'!$B$12:$S$373,18,FALSE)</f>
        <v>208260</v>
      </c>
      <c r="P192" s="8"/>
      <c r="Q192" s="8">
        <f t="shared" si="6"/>
        <v>208260</v>
      </c>
      <c r="R192" s="8">
        <v>0</v>
      </c>
      <c r="S192" s="8">
        <f t="shared" si="7"/>
        <v>208260</v>
      </c>
      <c r="T192" s="9">
        <f t="shared" si="8"/>
        <v>208260</v>
      </c>
      <c r="U192" s="10" t="s">
        <v>32</v>
      </c>
    </row>
    <row r="193" spans="1:21" x14ac:dyDescent="0.25">
      <c r="A193">
        <v>191</v>
      </c>
      <c r="B193" s="32" t="s">
        <v>808</v>
      </c>
      <c r="C193" s="4" t="s">
        <v>809</v>
      </c>
      <c r="D193" s="4" t="s">
        <v>25</v>
      </c>
      <c r="E193" s="4" t="s">
        <v>583</v>
      </c>
      <c r="F193" s="4" t="s">
        <v>584</v>
      </c>
      <c r="G193" s="4" t="s">
        <v>810</v>
      </c>
      <c r="H193" s="4" t="s">
        <v>811</v>
      </c>
      <c r="I193" s="4" t="s">
        <v>1</v>
      </c>
      <c r="J193" s="5" t="s">
        <v>30</v>
      </c>
      <c r="K193" s="4" t="s">
        <v>31</v>
      </c>
      <c r="L193" s="6">
        <v>134</v>
      </c>
      <c r="M193" s="7">
        <v>8900</v>
      </c>
      <c r="N193" s="8">
        <v>1192600</v>
      </c>
      <c r="O193" s="8">
        <f>VLOOKUP(B193,'[1]Tranche 1 Actual 2024'!$B$12:$S$373,18,FALSE)</f>
        <v>357780</v>
      </c>
      <c r="P193" s="8"/>
      <c r="Q193" s="8">
        <f t="shared" si="6"/>
        <v>357780</v>
      </c>
      <c r="R193" s="8">
        <v>0</v>
      </c>
      <c r="S193" s="8">
        <f t="shared" si="7"/>
        <v>357780</v>
      </c>
      <c r="T193" s="9">
        <f t="shared" si="8"/>
        <v>357780</v>
      </c>
      <c r="U193" s="10" t="s">
        <v>32</v>
      </c>
    </row>
    <row r="194" spans="1:21" x14ac:dyDescent="0.25">
      <c r="A194">
        <v>192</v>
      </c>
      <c r="B194" s="32" t="s">
        <v>812</v>
      </c>
      <c r="C194" s="4" t="s">
        <v>813</v>
      </c>
      <c r="D194" s="4" t="s">
        <v>25</v>
      </c>
      <c r="E194" s="4" t="s">
        <v>597</v>
      </c>
      <c r="F194" s="4" t="s">
        <v>584</v>
      </c>
      <c r="G194" s="4" t="s">
        <v>814</v>
      </c>
      <c r="H194" s="4" t="s">
        <v>815</v>
      </c>
      <c r="I194" s="4" t="s">
        <v>1</v>
      </c>
      <c r="J194" s="5" t="s">
        <v>30</v>
      </c>
      <c r="K194" s="4" t="s">
        <v>31</v>
      </c>
      <c r="L194" s="6">
        <v>42</v>
      </c>
      <c r="M194" s="7">
        <v>8900</v>
      </c>
      <c r="N194" s="8">
        <v>373800</v>
      </c>
      <c r="O194" s="8">
        <f>VLOOKUP(B194,'[1]Tranche 1 Actual 2024'!$B$12:$S$373,18,FALSE)</f>
        <v>112140</v>
      </c>
      <c r="P194" s="8"/>
      <c r="Q194" s="8">
        <f t="shared" si="6"/>
        <v>112140</v>
      </c>
      <c r="R194" s="8">
        <v>0</v>
      </c>
      <c r="S194" s="8">
        <f t="shared" si="7"/>
        <v>112140</v>
      </c>
      <c r="T194" s="9">
        <f t="shared" si="8"/>
        <v>112140</v>
      </c>
      <c r="U194" s="10" t="s">
        <v>32</v>
      </c>
    </row>
    <row r="195" spans="1:21" x14ac:dyDescent="0.25">
      <c r="A195">
        <v>193</v>
      </c>
      <c r="B195" s="32" t="s">
        <v>816</v>
      </c>
      <c r="C195" s="4" t="s">
        <v>817</v>
      </c>
      <c r="D195" s="4" t="s">
        <v>25</v>
      </c>
      <c r="E195" s="4" t="s">
        <v>583</v>
      </c>
      <c r="F195" s="4" t="s">
        <v>584</v>
      </c>
      <c r="G195" s="4" t="s">
        <v>818</v>
      </c>
      <c r="H195" s="4" t="s">
        <v>819</v>
      </c>
      <c r="I195" s="4" t="s">
        <v>1</v>
      </c>
      <c r="J195" s="5" t="s">
        <v>30</v>
      </c>
      <c r="K195" s="4" t="s">
        <v>31</v>
      </c>
      <c r="L195" s="6">
        <v>152</v>
      </c>
      <c r="M195" s="7">
        <v>8900</v>
      </c>
      <c r="N195" s="8">
        <v>1352800</v>
      </c>
      <c r="O195" s="8">
        <f>VLOOKUP(B195,'[1]Tranche 1 Actual 2024'!$B$12:$S$373,18,FALSE)</f>
        <v>405840</v>
      </c>
      <c r="P195" s="8"/>
      <c r="Q195" s="8">
        <f t="shared" ref="Q195:Q258" si="9">N195*30%</f>
        <v>405840</v>
      </c>
      <c r="R195" s="8">
        <v>0</v>
      </c>
      <c r="S195" s="8">
        <f t="shared" ref="S195:S258" si="10">P195+Q195-R195</f>
        <v>405840</v>
      </c>
      <c r="T195" s="9">
        <f t="shared" ref="T195:T258" si="11">IF(S195&gt;=0,S195,0)</f>
        <v>405840</v>
      </c>
      <c r="U195" s="10" t="s">
        <v>32</v>
      </c>
    </row>
    <row r="196" spans="1:21" x14ac:dyDescent="0.25">
      <c r="A196">
        <v>194</v>
      </c>
      <c r="B196" s="32" t="s">
        <v>820</v>
      </c>
      <c r="C196" s="4" t="s">
        <v>821</v>
      </c>
      <c r="D196" s="4" t="s">
        <v>25</v>
      </c>
      <c r="E196" s="4" t="s">
        <v>822</v>
      </c>
      <c r="F196" s="4" t="s">
        <v>584</v>
      </c>
      <c r="G196" s="4" t="s">
        <v>823</v>
      </c>
      <c r="H196" s="4" t="s">
        <v>824</v>
      </c>
      <c r="I196" s="4" t="s">
        <v>1</v>
      </c>
      <c r="J196" s="5" t="s">
        <v>30</v>
      </c>
      <c r="K196" s="4" t="s">
        <v>31</v>
      </c>
      <c r="L196" s="6">
        <v>162</v>
      </c>
      <c r="M196" s="7">
        <v>8900</v>
      </c>
      <c r="N196" s="8">
        <v>1441800</v>
      </c>
      <c r="O196" s="8">
        <f>VLOOKUP(B196,'[1]Tranche 1 Actual 2024'!$B$12:$S$373,18,FALSE)</f>
        <v>432540</v>
      </c>
      <c r="P196" s="8"/>
      <c r="Q196" s="8">
        <f t="shared" si="9"/>
        <v>432540</v>
      </c>
      <c r="R196" s="8">
        <v>0</v>
      </c>
      <c r="S196" s="8">
        <f t="shared" si="10"/>
        <v>432540</v>
      </c>
      <c r="T196" s="9">
        <f t="shared" si="11"/>
        <v>432540</v>
      </c>
      <c r="U196" s="10" t="s">
        <v>32</v>
      </c>
    </row>
    <row r="197" spans="1:21" x14ac:dyDescent="0.25">
      <c r="A197">
        <v>195</v>
      </c>
      <c r="B197" s="32" t="s">
        <v>825</v>
      </c>
      <c r="C197" s="4" t="s">
        <v>826</v>
      </c>
      <c r="D197" s="4" t="s">
        <v>25</v>
      </c>
      <c r="E197" s="4" t="s">
        <v>687</v>
      </c>
      <c r="F197" s="4" t="s">
        <v>584</v>
      </c>
      <c r="G197" s="4" t="s">
        <v>827</v>
      </c>
      <c r="H197" s="4" t="s">
        <v>828</v>
      </c>
      <c r="I197" s="4" t="s">
        <v>1</v>
      </c>
      <c r="J197" s="5" t="s">
        <v>30</v>
      </c>
      <c r="K197" s="4" t="s">
        <v>31</v>
      </c>
      <c r="L197" s="6">
        <v>19</v>
      </c>
      <c r="M197" s="7">
        <v>8900</v>
      </c>
      <c r="N197" s="8">
        <v>169100</v>
      </c>
      <c r="O197" s="8">
        <f>VLOOKUP(B197,'[1]Tranche 1 Actual 2024'!$B$12:$S$373,18,FALSE)</f>
        <v>50730</v>
      </c>
      <c r="P197" s="8"/>
      <c r="Q197" s="8">
        <f t="shared" si="9"/>
        <v>50730</v>
      </c>
      <c r="R197" s="8">
        <v>0</v>
      </c>
      <c r="S197" s="8">
        <f t="shared" si="10"/>
        <v>50730</v>
      </c>
      <c r="T197" s="9">
        <f t="shared" si="11"/>
        <v>50730</v>
      </c>
      <c r="U197" s="10" t="s">
        <v>32</v>
      </c>
    </row>
    <row r="198" spans="1:21" x14ac:dyDescent="0.25">
      <c r="A198">
        <v>196</v>
      </c>
      <c r="B198" s="32" t="s">
        <v>829</v>
      </c>
      <c r="C198" s="4" t="s">
        <v>830</v>
      </c>
      <c r="D198" s="4" t="s">
        <v>25</v>
      </c>
      <c r="E198" s="4" t="s">
        <v>597</v>
      </c>
      <c r="F198" s="4" t="s">
        <v>584</v>
      </c>
      <c r="G198" s="4" t="s">
        <v>831</v>
      </c>
      <c r="H198" s="4" t="s">
        <v>832</v>
      </c>
      <c r="I198" s="4" t="s">
        <v>1</v>
      </c>
      <c r="J198" s="5" t="s">
        <v>30</v>
      </c>
      <c r="K198" s="4" t="s">
        <v>31</v>
      </c>
      <c r="L198" s="6">
        <v>95</v>
      </c>
      <c r="M198" s="7">
        <v>8900</v>
      </c>
      <c r="N198" s="8">
        <v>845500</v>
      </c>
      <c r="O198" s="8">
        <f>VLOOKUP(B198,'[1]Tranche 1 Actual 2024'!$B$12:$S$373,18,FALSE)</f>
        <v>253650</v>
      </c>
      <c r="P198" s="8"/>
      <c r="Q198" s="8">
        <f t="shared" si="9"/>
        <v>253650</v>
      </c>
      <c r="R198" s="8">
        <v>0</v>
      </c>
      <c r="S198" s="8">
        <f t="shared" si="10"/>
        <v>253650</v>
      </c>
      <c r="T198" s="9">
        <f t="shared" si="11"/>
        <v>253650</v>
      </c>
      <c r="U198" s="10" t="s">
        <v>32</v>
      </c>
    </row>
    <row r="199" spans="1:21" x14ac:dyDescent="0.25">
      <c r="A199">
        <v>197</v>
      </c>
      <c r="B199" s="32" t="s">
        <v>833</v>
      </c>
      <c r="C199" s="4" t="s">
        <v>834</v>
      </c>
      <c r="D199" s="4" t="s">
        <v>40</v>
      </c>
      <c r="E199" s="4" t="s">
        <v>597</v>
      </c>
      <c r="F199" s="4" t="s">
        <v>584</v>
      </c>
      <c r="G199" s="4" t="s">
        <v>835</v>
      </c>
      <c r="H199" s="4" t="s">
        <v>836</v>
      </c>
      <c r="I199" s="4" t="s">
        <v>1</v>
      </c>
      <c r="J199" s="5" t="s">
        <v>30</v>
      </c>
      <c r="K199" s="4" t="s">
        <v>31</v>
      </c>
      <c r="L199" s="6">
        <v>135</v>
      </c>
      <c r="M199" s="7">
        <v>8900</v>
      </c>
      <c r="N199" s="8">
        <v>1201500</v>
      </c>
      <c r="O199" s="8"/>
      <c r="P199" s="8">
        <f>L199*M199*30%</f>
        <v>360450</v>
      </c>
      <c r="Q199" s="8">
        <f t="shared" si="9"/>
        <v>360450</v>
      </c>
      <c r="R199" s="8">
        <v>0</v>
      </c>
      <c r="S199" s="8">
        <f t="shared" si="10"/>
        <v>720900</v>
      </c>
      <c r="T199" s="9">
        <f t="shared" si="11"/>
        <v>720900</v>
      </c>
      <c r="U199" s="10" t="s">
        <v>170</v>
      </c>
    </row>
    <row r="200" spans="1:21" x14ac:dyDescent="0.25">
      <c r="A200">
        <v>198</v>
      </c>
      <c r="B200" s="32" t="s">
        <v>837</v>
      </c>
      <c r="C200" s="4" t="s">
        <v>838</v>
      </c>
      <c r="D200" s="4" t="s">
        <v>25</v>
      </c>
      <c r="E200" s="4" t="s">
        <v>583</v>
      </c>
      <c r="F200" s="4" t="s">
        <v>584</v>
      </c>
      <c r="G200" s="4" t="s">
        <v>839</v>
      </c>
      <c r="H200" s="4" t="s">
        <v>840</v>
      </c>
      <c r="I200" s="4" t="s">
        <v>1</v>
      </c>
      <c r="J200" s="5" t="s">
        <v>30</v>
      </c>
      <c r="K200" s="4" t="s">
        <v>31</v>
      </c>
      <c r="L200" s="6">
        <v>125</v>
      </c>
      <c r="M200" s="7">
        <v>8900</v>
      </c>
      <c r="N200" s="8">
        <v>1112500</v>
      </c>
      <c r="O200" s="8">
        <f>VLOOKUP(B200,'[1]Tranche 1 Actual 2024'!$B$12:$S$373,18,FALSE)</f>
        <v>333750</v>
      </c>
      <c r="P200" s="8"/>
      <c r="Q200" s="8">
        <f t="shared" si="9"/>
        <v>333750</v>
      </c>
      <c r="R200" s="8">
        <v>0</v>
      </c>
      <c r="S200" s="8">
        <f t="shared" si="10"/>
        <v>333750</v>
      </c>
      <c r="T200" s="9">
        <f t="shared" si="11"/>
        <v>333750</v>
      </c>
      <c r="U200" s="10" t="s">
        <v>32</v>
      </c>
    </row>
    <row r="201" spans="1:21" x14ac:dyDescent="0.25">
      <c r="A201">
        <v>199</v>
      </c>
      <c r="B201" s="32" t="s">
        <v>841</v>
      </c>
      <c r="C201" s="4" t="s">
        <v>842</v>
      </c>
      <c r="D201" s="4" t="s">
        <v>40</v>
      </c>
      <c r="E201" s="4" t="s">
        <v>583</v>
      </c>
      <c r="F201" s="4" t="s">
        <v>584</v>
      </c>
      <c r="G201" s="4" t="s">
        <v>843</v>
      </c>
      <c r="H201" s="4" t="s">
        <v>844</v>
      </c>
      <c r="I201" s="4" t="s">
        <v>1</v>
      </c>
      <c r="J201" s="5" t="s">
        <v>30</v>
      </c>
      <c r="K201" s="4" t="s">
        <v>31</v>
      </c>
      <c r="L201" s="6">
        <v>311</v>
      </c>
      <c r="M201" s="7">
        <v>8900</v>
      </c>
      <c r="N201" s="8">
        <v>2767900</v>
      </c>
      <c r="O201" s="8">
        <f>VLOOKUP(B201,'[1]Tranche 1 Actual 2024'!$B$12:$S$373,18,FALSE)</f>
        <v>830370</v>
      </c>
      <c r="P201" s="8"/>
      <c r="Q201" s="8">
        <f t="shared" si="9"/>
        <v>830370</v>
      </c>
      <c r="R201" s="8">
        <v>0</v>
      </c>
      <c r="S201" s="8">
        <f t="shared" si="10"/>
        <v>830370</v>
      </c>
      <c r="T201" s="9">
        <f t="shared" si="11"/>
        <v>830370</v>
      </c>
      <c r="U201" s="10" t="s">
        <v>32</v>
      </c>
    </row>
    <row r="202" spans="1:21" x14ac:dyDescent="0.25">
      <c r="A202">
        <v>200</v>
      </c>
      <c r="B202" s="32" t="s">
        <v>845</v>
      </c>
      <c r="C202" s="4" t="s">
        <v>846</v>
      </c>
      <c r="D202" s="4" t="s">
        <v>40</v>
      </c>
      <c r="E202" s="4" t="s">
        <v>583</v>
      </c>
      <c r="F202" s="4" t="s">
        <v>584</v>
      </c>
      <c r="G202" s="4" t="s">
        <v>847</v>
      </c>
      <c r="H202" s="4" t="s">
        <v>848</v>
      </c>
      <c r="I202" s="4" t="s">
        <v>1</v>
      </c>
      <c r="J202" s="5" t="s">
        <v>30</v>
      </c>
      <c r="K202" s="4" t="s">
        <v>31</v>
      </c>
      <c r="L202" s="6">
        <v>86</v>
      </c>
      <c r="M202" s="7">
        <v>8900</v>
      </c>
      <c r="N202" s="8">
        <v>765400</v>
      </c>
      <c r="O202" s="8">
        <f>VLOOKUP(B202,'[1]Tranche 1 Actual 2024'!$B$12:$S$373,18,FALSE)</f>
        <v>229620</v>
      </c>
      <c r="P202" s="8"/>
      <c r="Q202" s="8">
        <f t="shared" si="9"/>
        <v>229620</v>
      </c>
      <c r="R202" s="8">
        <v>0</v>
      </c>
      <c r="S202" s="8">
        <f t="shared" si="10"/>
        <v>229620</v>
      </c>
      <c r="T202" s="9">
        <f t="shared" si="11"/>
        <v>229620</v>
      </c>
      <c r="U202" s="10" t="s">
        <v>32</v>
      </c>
    </row>
    <row r="203" spans="1:21" x14ac:dyDescent="0.25">
      <c r="A203">
        <v>201</v>
      </c>
      <c r="B203" s="32" t="s">
        <v>849</v>
      </c>
      <c r="C203" s="4" t="s">
        <v>850</v>
      </c>
      <c r="D203" s="4" t="s">
        <v>25</v>
      </c>
      <c r="E203" s="4" t="s">
        <v>583</v>
      </c>
      <c r="F203" s="4" t="s">
        <v>584</v>
      </c>
      <c r="G203" s="4" t="s">
        <v>851</v>
      </c>
      <c r="H203" s="4" t="s">
        <v>852</v>
      </c>
      <c r="I203" s="4" t="s">
        <v>1</v>
      </c>
      <c r="J203" s="5" t="s">
        <v>30</v>
      </c>
      <c r="K203" s="4" t="s">
        <v>31</v>
      </c>
      <c r="L203" s="6">
        <v>151</v>
      </c>
      <c r="M203" s="7">
        <v>8900</v>
      </c>
      <c r="N203" s="8">
        <v>1343900</v>
      </c>
      <c r="O203" s="8">
        <f>VLOOKUP(B203,'[1]Tranche 1 Actual 2024'!$B$12:$S$373,18,FALSE)</f>
        <v>403170</v>
      </c>
      <c r="P203" s="8"/>
      <c r="Q203" s="8">
        <f t="shared" si="9"/>
        <v>403170</v>
      </c>
      <c r="R203" s="8">
        <v>0</v>
      </c>
      <c r="S203" s="8">
        <f t="shared" si="10"/>
        <v>403170</v>
      </c>
      <c r="T203" s="9">
        <f t="shared" si="11"/>
        <v>403170</v>
      </c>
      <c r="U203" s="10" t="s">
        <v>32</v>
      </c>
    </row>
    <row r="204" spans="1:21" x14ac:dyDescent="0.25">
      <c r="A204">
        <v>202</v>
      </c>
      <c r="B204" s="32" t="s">
        <v>853</v>
      </c>
      <c r="C204" s="4" t="s">
        <v>854</v>
      </c>
      <c r="D204" s="4" t="s">
        <v>25</v>
      </c>
      <c r="E204" s="4" t="s">
        <v>583</v>
      </c>
      <c r="F204" s="4" t="s">
        <v>584</v>
      </c>
      <c r="G204" s="4" t="s">
        <v>855</v>
      </c>
      <c r="H204" s="4" t="s">
        <v>856</v>
      </c>
      <c r="I204" s="4" t="s">
        <v>1</v>
      </c>
      <c r="J204" s="5" t="s">
        <v>30</v>
      </c>
      <c r="K204" s="4" t="s">
        <v>31</v>
      </c>
      <c r="L204" s="6">
        <v>227</v>
      </c>
      <c r="M204" s="7">
        <v>8900</v>
      </c>
      <c r="N204" s="8">
        <v>2020300</v>
      </c>
      <c r="O204" s="8">
        <f>VLOOKUP(B204,'[1]Tranche 1 Actual 2024'!$B$12:$S$373,18,FALSE)</f>
        <v>606090</v>
      </c>
      <c r="P204" s="8"/>
      <c r="Q204" s="8">
        <f t="shared" si="9"/>
        <v>606090</v>
      </c>
      <c r="R204" s="8">
        <v>0</v>
      </c>
      <c r="S204" s="8">
        <f t="shared" si="10"/>
        <v>606090</v>
      </c>
      <c r="T204" s="9">
        <f t="shared" si="11"/>
        <v>606090</v>
      </c>
      <c r="U204" s="10" t="s">
        <v>32</v>
      </c>
    </row>
    <row r="205" spans="1:21" x14ac:dyDescent="0.25">
      <c r="A205">
        <v>203</v>
      </c>
      <c r="B205" s="32" t="s">
        <v>857</v>
      </c>
      <c r="C205" s="4" t="s">
        <v>858</v>
      </c>
      <c r="D205" s="4" t="s">
        <v>40</v>
      </c>
      <c r="E205" s="4" t="s">
        <v>597</v>
      </c>
      <c r="F205" s="4" t="s">
        <v>584</v>
      </c>
      <c r="G205" s="4" t="s">
        <v>859</v>
      </c>
      <c r="H205" s="4" t="s">
        <v>860</v>
      </c>
      <c r="I205" s="4" t="s">
        <v>1</v>
      </c>
      <c r="J205" s="5" t="s">
        <v>30</v>
      </c>
      <c r="K205" s="4" t="s">
        <v>31</v>
      </c>
      <c r="L205" s="6">
        <v>97</v>
      </c>
      <c r="M205" s="7">
        <v>8900</v>
      </c>
      <c r="N205" s="8">
        <v>863300</v>
      </c>
      <c r="O205" s="8">
        <f>VLOOKUP(B205,'[1]Tranche 1 Actual 2024'!$B$12:$S$373,18,FALSE)</f>
        <v>258990</v>
      </c>
      <c r="P205" s="8"/>
      <c r="Q205" s="8">
        <f t="shared" si="9"/>
        <v>258990</v>
      </c>
      <c r="R205" s="8">
        <v>0</v>
      </c>
      <c r="S205" s="8">
        <f t="shared" si="10"/>
        <v>258990</v>
      </c>
      <c r="T205" s="9">
        <f t="shared" si="11"/>
        <v>258990</v>
      </c>
      <c r="U205" s="10" t="s">
        <v>32</v>
      </c>
    </row>
    <row r="206" spans="1:21" x14ac:dyDescent="0.25">
      <c r="A206">
        <v>204</v>
      </c>
      <c r="B206" s="32" t="s">
        <v>861</v>
      </c>
      <c r="C206" s="4" t="s">
        <v>862</v>
      </c>
      <c r="D206" s="4" t="s">
        <v>25</v>
      </c>
      <c r="E206" s="4" t="s">
        <v>622</v>
      </c>
      <c r="F206" s="4" t="s">
        <v>584</v>
      </c>
      <c r="G206" s="4" t="s">
        <v>863</v>
      </c>
      <c r="H206" s="4" t="s">
        <v>864</v>
      </c>
      <c r="I206" s="4" t="s">
        <v>1</v>
      </c>
      <c r="J206" s="5" t="s">
        <v>30</v>
      </c>
      <c r="K206" s="4" t="s">
        <v>31</v>
      </c>
      <c r="L206" s="6">
        <v>139</v>
      </c>
      <c r="M206" s="7">
        <v>8900</v>
      </c>
      <c r="N206" s="8">
        <v>1237100</v>
      </c>
      <c r="O206" s="8">
        <f>VLOOKUP(B206,'[1]Tranche 1 Actual 2024'!$B$12:$S$373,18,FALSE)</f>
        <v>371130</v>
      </c>
      <c r="P206" s="8"/>
      <c r="Q206" s="8">
        <f t="shared" si="9"/>
        <v>371130</v>
      </c>
      <c r="R206" s="8">
        <v>0</v>
      </c>
      <c r="S206" s="8">
        <f t="shared" si="10"/>
        <v>371130</v>
      </c>
      <c r="T206" s="9">
        <f t="shared" si="11"/>
        <v>371130</v>
      </c>
      <c r="U206" s="10" t="s">
        <v>32</v>
      </c>
    </row>
    <row r="207" spans="1:21" x14ac:dyDescent="0.25">
      <c r="A207">
        <v>205</v>
      </c>
      <c r="B207" s="32" t="s">
        <v>865</v>
      </c>
      <c r="C207" s="4" t="s">
        <v>866</v>
      </c>
      <c r="D207" s="4" t="s">
        <v>40</v>
      </c>
      <c r="E207" s="4" t="s">
        <v>583</v>
      </c>
      <c r="F207" s="4" t="s">
        <v>584</v>
      </c>
      <c r="G207" s="4" t="s">
        <v>867</v>
      </c>
      <c r="H207" s="4" t="s">
        <v>868</v>
      </c>
      <c r="I207" s="4" t="s">
        <v>1</v>
      </c>
      <c r="J207" s="5" t="s">
        <v>30</v>
      </c>
      <c r="K207" s="4" t="s">
        <v>31</v>
      </c>
      <c r="L207" s="6">
        <v>293</v>
      </c>
      <c r="M207" s="7">
        <v>8900</v>
      </c>
      <c r="N207" s="8">
        <v>2607700</v>
      </c>
      <c r="O207" s="8">
        <f>VLOOKUP(B207,'[1]Tranche 1 Actual 2024'!$B$12:$S$373,18,FALSE)</f>
        <v>782310</v>
      </c>
      <c r="P207" s="8"/>
      <c r="Q207" s="8">
        <f t="shared" si="9"/>
        <v>782310</v>
      </c>
      <c r="R207" s="8">
        <v>0</v>
      </c>
      <c r="S207" s="8">
        <f t="shared" si="10"/>
        <v>782310</v>
      </c>
      <c r="T207" s="9">
        <f t="shared" si="11"/>
        <v>782310</v>
      </c>
      <c r="U207" s="10" t="s">
        <v>32</v>
      </c>
    </row>
    <row r="208" spans="1:21" x14ac:dyDescent="0.25">
      <c r="A208">
        <v>206</v>
      </c>
      <c r="B208" s="32" t="s">
        <v>869</v>
      </c>
      <c r="C208" s="4" t="s">
        <v>870</v>
      </c>
      <c r="D208" s="4" t="s">
        <v>25</v>
      </c>
      <c r="E208" s="4" t="s">
        <v>870</v>
      </c>
      <c r="F208" s="4" t="s">
        <v>584</v>
      </c>
      <c r="G208" s="4" t="s">
        <v>871</v>
      </c>
      <c r="H208" s="4" t="s">
        <v>872</v>
      </c>
      <c r="I208" s="4" t="s">
        <v>1</v>
      </c>
      <c r="J208" s="5" t="s">
        <v>30</v>
      </c>
      <c r="K208" s="4" t="s">
        <v>31</v>
      </c>
      <c r="L208" s="6">
        <v>101</v>
      </c>
      <c r="M208" s="7">
        <v>8900</v>
      </c>
      <c r="N208" s="8">
        <v>898900</v>
      </c>
      <c r="O208" s="8">
        <f>VLOOKUP(B208,'[1]Tranche 1 Actual 2024'!$B$12:$S$373,18,FALSE)</f>
        <v>269670</v>
      </c>
      <c r="P208" s="8"/>
      <c r="Q208" s="8">
        <f t="shared" si="9"/>
        <v>269670</v>
      </c>
      <c r="R208" s="8">
        <v>0</v>
      </c>
      <c r="S208" s="8">
        <f t="shared" si="10"/>
        <v>269670</v>
      </c>
      <c r="T208" s="9">
        <f t="shared" si="11"/>
        <v>269670</v>
      </c>
      <c r="U208" s="10" t="s">
        <v>32</v>
      </c>
    </row>
    <row r="209" spans="1:21" x14ac:dyDescent="0.25">
      <c r="A209">
        <v>207</v>
      </c>
      <c r="B209" s="32" t="s">
        <v>873</v>
      </c>
      <c r="C209" s="4" t="s">
        <v>874</v>
      </c>
      <c r="D209" s="4" t="s">
        <v>25</v>
      </c>
      <c r="E209" s="4" t="s">
        <v>583</v>
      </c>
      <c r="F209" s="4" t="s">
        <v>584</v>
      </c>
      <c r="G209" s="4" t="s">
        <v>875</v>
      </c>
      <c r="H209" s="4" t="s">
        <v>876</v>
      </c>
      <c r="I209" s="4" t="s">
        <v>1</v>
      </c>
      <c r="J209" s="5" t="s">
        <v>30</v>
      </c>
      <c r="K209" s="4" t="s">
        <v>31</v>
      </c>
      <c r="L209" s="6">
        <v>70</v>
      </c>
      <c r="M209" s="7">
        <v>8900</v>
      </c>
      <c r="N209" s="8">
        <v>623000</v>
      </c>
      <c r="O209" s="8">
        <f>VLOOKUP(B209,'[1]Tranche 1 Actual 2024'!$B$12:$S$373,18,FALSE)</f>
        <v>186900</v>
      </c>
      <c r="P209" s="8"/>
      <c r="Q209" s="8">
        <f t="shared" si="9"/>
        <v>186900</v>
      </c>
      <c r="R209" s="8">
        <v>0</v>
      </c>
      <c r="S209" s="8">
        <f t="shared" si="10"/>
        <v>186900</v>
      </c>
      <c r="T209" s="9">
        <f t="shared" si="11"/>
        <v>186900</v>
      </c>
      <c r="U209" s="10" t="s">
        <v>32</v>
      </c>
    </row>
    <row r="210" spans="1:21" x14ac:dyDescent="0.25">
      <c r="A210">
        <v>208</v>
      </c>
      <c r="B210" s="32" t="s">
        <v>877</v>
      </c>
      <c r="C210" s="4" t="s">
        <v>878</v>
      </c>
      <c r="D210" s="4" t="s">
        <v>40</v>
      </c>
      <c r="E210" s="4" t="s">
        <v>879</v>
      </c>
      <c r="F210" s="4" t="s">
        <v>584</v>
      </c>
      <c r="G210" s="4" t="s">
        <v>880</v>
      </c>
      <c r="H210" s="4" t="s">
        <v>881</v>
      </c>
      <c r="I210" s="4" t="s">
        <v>1</v>
      </c>
      <c r="J210" s="5" t="s">
        <v>30</v>
      </c>
      <c r="K210" s="4" t="s">
        <v>31</v>
      </c>
      <c r="L210" s="6">
        <v>333</v>
      </c>
      <c r="M210" s="7">
        <v>8900</v>
      </c>
      <c r="N210" s="8">
        <v>2963700</v>
      </c>
      <c r="O210" s="8">
        <f>VLOOKUP(B210,'[1]Tranche 1 Actual 2024'!$B$12:$S$373,18,FALSE)</f>
        <v>889110</v>
      </c>
      <c r="P210" s="8"/>
      <c r="Q210" s="8">
        <f t="shared" si="9"/>
        <v>889110</v>
      </c>
      <c r="R210" s="8">
        <v>0</v>
      </c>
      <c r="S210" s="8">
        <f t="shared" si="10"/>
        <v>889110</v>
      </c>
      <c r="T210" s="9">
        <f t="shared" si="11"/>
        <v>889110</v>
      </c>
      <c r="U210" s="10" t="s">
        <v>32</v>
      </c>
    </row>
    <row r="211" spans="1:21" x14ac:dyDescent="0.25">
      <c r="A211">
        <v>209</v>
      </c>
      <c r="B211" s="32" t="s">
        <v>882</v>
      </c>
      <c r="C211" s="4" t="s">
        <v>883</v>
      </c>
      <c r="D211" s="4" t="s">
        <v>25</v>
      </c>
      <c r="E211" s="4" t="s">
        <v>687</v>
      </c>
      <c r="F211" s="4" t="s">
        <v>584</v>
      </c>
      <c r="G211" s="4" t="s">
        <v>884</v>
      </c>
      <c r="H211" s="4" t="s">
        <v>885</v>
      </c>
      <c r="I211" s="4" t="s">
        <v>1</v>
      </c>
      <c r="J211" s="5" t="s">
        <v>30</v>
      </c>
      <c r="K211" s="4" t="s">
        <v>31</v>
      </c>
      <c r="L211" s="6">
        <v>28</v>
      </c>
      <c r="M211" s="7">
        <v>8900</v>
      </c>
      <c r="N211" s="8">
        <v>249200</v>
      </c>
      <c r="O211" s="8">
        <f>VLOOKUP(B211,'[1]Tranche 1 Actual 2024'!$B$12:$S$373,18,FALSE)</f>
        <v>74760</v>
      </c>
      <c r="P211" s="8"/>
      <c r="Q211" s="8">
        <f t="shared" si="9"/>
        <v>74760</v>
      </c>
      <c r="R211" s="8">
        <v>0</v>
      </c>
      <c r="S211" s="8">
        <f t="shared" si="10"/>
        <v>74760</v>
      </c>
      <c r="T211" s="9">
        <f t="shared" si="11"/>
        <v>74760</v>
      </c>
      <c r="U211" s="10" t="s">
        <v>32</v>
      </c>
    </row>
    <row r="212" spans="1:21" x14ac:dyDescent="0.25">
      <c r="A212">
        <v>210</v>
      </c>
      <c r="B212" s="32" t="s">
        <v>886</v>
      </c>
      <c r="C212" s="4" t="s">
        <v>887</v>
      </c>
      <c r="D212" s="4" t="s">
        <v>40</v>
      </c>
      <c r="E212" s="4" t="s">
        <v>583</v>
      </c>
      <c r="F212" s="4" t="s">
        <v>584</v>
      </c>
      <c r="G212" s="4" t="s">
        <v>888</v>
      </c>
      <c r="H212" s="4" t="s">
        <v>889</v>
      </c>
      <c r="I212" s="4" t="s">
        <v>1</v>
      </c>
      <c r="J212" s="5" t="s">
        <v>30</v>
      </c>
      <c r="K212" s="4" t="s">
        <v>31</v>
      </c>
      <c r="L212" s="6">
        <v>94</v>
      </c>
      <c r="M212" s="7">
        <v>8900</v>
      </c>
      <c r="N212" s="8">
        <v>836600</v>
      </c>
      <c r="O212" s="8">
        <f>VLOOKUP(B212,'[1]Tranche 1 Actual 2024'!$B$12:$S$373,18,FALSE)</f>
        <v>250980</v>
      </c>
      <c r="P212" s="8"/>
      <c r="Q212" s="8">
        <f t="shared" si="9"/>
        <v>250980</v>
      </c>
      <c r="R212" s="8">
        <v>0</v>
      </c>
      <c r="S212" s="8">
        <f t="shared" si="10"/>
        <v>250980</v>
      </c>
      <c r="T212" s="9">
        <f t="shared" si="11"/>
        <v>250980</v>
      </c>
      <c r="U212" s="10" t="s">
        <v>32</v>
      </c>
    </row>
    <row r="213" spans="1:21" x14ac:dyDescent="0.25">
      <c r="A213">
        <v>211</v>
      </c>
      <c r="B213" s="32" t="s">
        <v>890</v>
      </c>
      <c r="C213" s="4" t="s">
        <v>891</v>
      </c>
      <c r="D213" s="4" t="s">
        <v>25</v>
      </c>
      <c r="E213" s="4" t="s">
        <v>583</v>
      </c>
      <c r="F213" s="4" t="s">
        <v>584</v>
      </c>
      <c r="G213" s="4" t="s">
        <v>892</v>
      </c>
      <c r="H213" s="4" t="s">
        <v>893</v>
      </c>
      <c r="I213" s="4" t="s">
        <v>1</v>
      </c>
      <c r="J213" s="5" t="s">
        <v>30</v>
      </c>
      <c r="K213" s="4" t="s">
        <v>31</v>
      </c>
      <c r="L213" s="6">
        <v>61</v>
      </c>
      <c r="M213" s="7">
        <v>8900</v>
      </c>
      <c r="N213" s="8">
        <v>542900</v>
      </c>
      <c r="O213" s="8">
        <f>VLOOKUP(B213,'[1]Tranche 1 Actual 2024'!$B$12:$S$373,18,FALSE)</f>
        <v>162870</v>
      </c>
      <c r="P213" s="8"/>
      <c r="Q213" s="8">
        <f t="shared" si="9"/>
        <v>162870</v>
      </c>
      <c r="R213" s="8">
        <v>0</v>
      </c>
      <c r="S213" s="8">
        <f t="shared" si="10"/>
        <v>162870</v>
      </c>
      <c r="T213" s="9">
        <f t="shared" si="11"/>
        <v>162870</v>
      </c>
      <c r="U213" s="10" t="s">
        <v>32</v>
      </c>
    </row>
    <row r="214" spans="1:21" x14ac:dyDescent="0.25">
      <c r="A214">
        <v>212</v>
      </c>
      <c r="B214" s="32" t="s">
        <v>894</v>
      </c>
      <c r="C214" s="4" t="s">
        <v>895</v>
      </c>
      <c r="D214" s="4" t="s">
        <v>40</v>
      </c>
      <c r="E214" s="4" t="s">
        <v>687</v>
      </c>
      <c r="F214" s="4" t="s">
        <v>584</v>
      </c>
      <c r="G214" s="4" t="s">
        <v>896</v>
      </c>
      <c r="H214" s="4" t="s">
        <v>897</v>
      </c>
      <c r="I214" s="4" t="s">
        <v>1</v>
      </c>
      <c r="J214" s="5" t="s">
        <v>30</v>
      </c>
      <c r="K214" s="4" t="s">
        <v>31</v>
      </c>
      <c r="L214" s="6">
        <v>18</v>
      </c>
      <c r="M214" s="7">
        <v>8900</v>
      </c>
      <c r="N214" s="8">
        <v>160200</v>
      </c>
      <c r="O214" s="8">
        <f>VLOOKUP(B214,'[1]Tranche 1 Actual 2024'!$B$12:$S$373,18,FALSE)</f>
        <v>48060</v>
      </c>
      <c r="P214" s="8"/>
      <c r="Q214" s="8">
        <f t="shared" si="9"/>
        <v>48060</v>
      </c>
      <c r="R214" s="8">
        <v>0</v>
      </c>
      <c r="S214" s="8">
        <f t="shared" si="10"/>
        <v>48060</v>
      </c>
      <c r="T214" s="9">
        <f t="shared" si="11"/>
        <v>48060</v>
      </c>
      <c r="U214" s="10" t="s">
        <v>32</v>
      </c>
    </row>
    <row r="215" spans="1:21" x14ac:dyDescent="0.25">
      <c r="A215">
        <v>213</v>
      </c>
      <c r="B215" s="32" t="s">
        <v>898</v>
      </c>
      <c r="C215" s="4" t="s">
        <v>899</v>
      </c>
      <c r="D215" s="4" t="s">
        <v>40</v>
      </c>
      <c r="E215" s="4" t="s">
        <v>583</v>
      </c>
      <c r="F215" s="4" t="s">
        <v>584</v>
      </c>
      <c r="G215" s="4" t="s">
        <v>900</v>
      </c>
      <c r="H215" s="4" t="s">
        <v>901</v>
      </c>
      <c r="I215" s="4" t="s">
        <v>1</v>
      </c>
      <c r="J215" s="5" t="s">
        <v>30</v>
      </c>
      <c r="K215" s="4" t="s">
        <v>31</v>
      </c>
      <c r="L215" s="6">
        <v>23</v>
      </c>
      <c r="M215" s="7">
        <v>8900</v>
      </c>
      <c r="N215" s="8">
        <v>204700</v>
      </c>
      <c r="O215" s="8">
        <f>VLOOKUP(B215,'[1]Tranche 1 Actual 2024'!$B$12:$S$373,18,FALSE)</f>
        <v>61410</v>
      </c>
      <c r="P215" s="8"/>
      <c r="Q215" s="8">
        <f t="shared" si="9"/>
        <v>61410</v>
      </c>
      <c r="R215" s="8">
        <v>0</v>
      </c>
      <c r="S215" s="8">
        <f t="shared" si="10"/>
        <v>61410</v>
      </c>
      <c r="T215" s="9">
        <f t="shared" si="11"/>
        <v>61410</v>
      </c>
      <c r="U215" s="10" t="s">
        <v>32</v>
      </c>
    </row>
    <row r="216" spans="1:21" x14ac:dyDescent="0.25">
      <c r="A216">
        <v>214</v>
      </c>
      <c r="B216" s="32" t="s">
        <v>902</v>
      </c>
      <c r="C216" s="4" t="s">
        <v>903</v>
      </c>
      <c r="D216" s="4" t="s">
        <v>40</v>
      </c>
      <c r="E216" s="4" t="s">
        <v>583</v>
      </c>
      <c r="F216" s="4" t="s">
        <v>584</v>
      </c>
      <c r="G216" s="4" t="s">
        <v>904</v>
      </c>
      <c r="H216" s="4" t="s">
        <v>905</v>
      </c>
      <c r="I216" s="4" t="s">
        <v>1</v>
      </c>
      <c r="J216" s="5" t="s">
        <v>30</v>
      </c>
      <c r="K216" s="4" t="s">
        <v>31</v>
      </c>
      <c r="L216" s="6">
        <v>29</v>
      </c>
      <c r="M216" s="7">
        <v>8900</v>
      </c>
      <c r="N216" s="8">
        <v>258100</v>
      </c>
      <c r="O216" s="8">
        <f>VLOOKUP(B216,'[1]Tranche 1 Actual 2024'!$B$12:$S$373,18,FALSE)</f>
        <v>77430</v>
      </c>
      <c r="P216" s="8"/>
      <c r="Q216" s="8">
        <f t="shared" si="9"/>
        <v>77430</v>
      </c>
      <c r="R216" s="8">
        <v>0</v>
      </c>
      <c r="S216" s="8">
        <f t="shared" si="10"/>
        <v>77430</v>
      </c>
      <c r="T216" s="9">
        <f t="shared" si="11"/>
        <v>77430</v>
      </c>
      <c r="U216" s="10" t="s">
        <v>32</v>
      </c>
    </row>
    <row r="217" spans="1:21" x14ac:dyDescent="0.25">
      <c r="A217">
        <v>215</v>
      </c>
      <c r="B217" s="32" t="s">
        <v>906</v>
      </c>
      <c r="C217" s="4" t="s">
        <v>907</v>
      </c>
      <c r="D217" s="4" t="s">
        <v>25</v>
      </c>
      <c r="E217" s="4" t="s">
        <v>583</v>
      </c>
      <c r="F217" s="4" t="s">
        <v>584</v>
      </c>
      <c r="G217" s="4" t="s">
        <v>908</v>
      </c>
      <c r="H217" s="4" t="s">
        <v>909</v>
      </c>
      <c r="I217" s="4" t="s">
        <v>1</v>
      </c>
      <c r="J217" s="5" t="s">
        <v>30</v>
      </c>
      <c r="K217" s="4" t="s">
        <v>31</v>
      </c>
      <c r="L217" s="6">
        <v>39</v>
      </c>
      <c r="M217" s="7">
        <v>8900</v>
      </c>
      <c r="N217" s="8">
        <v>347100</v>
      </c>
      <c r="O217" s="8">
        <f>VLOOKUP(B217,'[1]Tranche 1 Actual 2024'!$B$12:$S$373,18,FALSE)</f>
        <v>104130</v>
      </c>
      <c r="P217" s="8"/>
      <c r="Q217" s="8">
        <f t="shared" si="9"/>
        <v>104130</v>
      </c>
      <c r="R217" s="8">
        <v>0</v>
      </c>
      <c r="S217" s="8">
        <f t="shared" si="10"/>
        <v>104130</v>
      </c>
      <c r="T217" s="9">
        <f t="shared" si="11"/>
        <v>104130</v>
      </c>
      <c r="U217" s="10" t="s">
        <v>32</v>
      </c>
    </row>
    <row r="218" spans="1:21" x14ac:dyDescent="0.25">
      <c r="A218">
        <v>216</v>
      </c>
      <c r="B218" s="32" t="s">
        <v>910</v>
      </c>
      <c r="C218" s="4" t="s">
        <v>911</v>
      </c>
      <c r="D218" s="4" t="s">
        <v>40</v>
      </c>
      <c r="E218" s="4" t="s">
        <v>583</v>
      </c>
      <c r="F218" s="4" t="s">
        <v>584</v>
      </c>
      <c r="G218" s="4" t="s">
        <v>912</v>
      </c>
      <c r="H218" s="4" t="s">
        <v>913</v>
      </c>
      <c r="I218" s="4" t="s">
        <v>1</v>
      </c>
      <c r="J218" s="5" t="s">
        <v>30</v>
      </c>
      <c r="K218" s="4" t="s">
        <v>31</v>
      </c>
      <c r="L218" s="6">
        <v>54</v>
      </c>
      <c r="M218" s="7">
        <v>8900</v>
      </c>
      <c r="N218" s="8">
        <v>480600</v>
      </c>
      <c r="O218" s="8">
        <f>VLOOKUP(B218,'[1]Tranche 1 Actual 2024'!$B$12:$S$373,18,FALSE)</f>
        <v>144180</v>
      </c>
      <c r="P218" s="8"/>
      <c r="Q218" s="8">
        <f t="shared" si="9"/>
        <v>144180</v>
      </c>
      <c r="R218" s="8">
        <v>0</v>
      </c>
      <c r="S218" s="8">
        <f t="shared" si="10"/>
        <v>144180</v>
      </c>
      <c r="T218" s="9">
        <f t="shared" si="11"/>
        <v>144180</v>
      </c>
      <c r="U218" s="10" t="s">
        <v>32</v>
      </c>
    </row>
    <row r="219" spans="1:21" x14ac:dyDescent="0.25">
      <c r="A219">
        <v>217</v>
      </c>
      <c r="B219" s="32" t="s">
        <v>914</v>
      </c>
      <c r="C219" s="4" t="s">
        <v>915</v>
      </c>
      <c r="D219" s="4" t="s">
        <v>25</v>
      </c>
      <c r="E219" s="4" t="s">
        <v>583</v>
      </c>
      <c r="F219" s="4" t="s">
        <v>584</v>
      </c>
      <c r="G219" s="4" t="s">
        <v>916</v>
      </c>
      <c r="H219" s="4" t="s">
        <v>917</v>
      </c>
      <c r="I219" s="4" t="s">
        <v>1</v>
      </c>
      <c r="J219" s="5" t="s">
        <v>30</v>
      </c>
      <c r="K219" s="4" t="s">
        <v>31</v>
      </c>
      <c r="L219" s="6">
        <v>98</v>
      </c>
      <c r="M219" s="7">
        <v>8900</v>
      </c>
      <c r="N219" s="8">
        <v>872200</v>
      </c>
      <c r="O219" s="8">
        <f>VLOOKUP(B219,'[1]Tranche 1 Actual 2024'!$B$12:$S$373,18,FALSE)</f>
        <v>261660</v>
      </c>
      <c r="P219" s="8"/>
      <c r="Q219" s="8">
        <f t="shared" si="9"/>
        <v>261660</v>
      </c>
      <c r="R219" s="8">
        <v>0</v>
      </c>
      <c r="S219" s="8">
        <f t="shared" si="10"/>
        <v>261660</v>
      </c>
      <c r="T219" s="9">
        <f t="shared" si="11"/>
        <v>261660</v>
      </c>
      <c r="U219" s="10" t="s">
        <v>32</v>
      </c>
    </row>
    <row r="220" spans="1:21" x14ac:dyDescent="0.25">
      <c r="A220">
        <v>218</v>
      </c>
      <c r="B220" s="32" t="s">
        <v>918</v>
      </c>
      <c r="C220" s="4" t="s">
        <v>919</v>
      </c>
      <c r="D220" s="4" t="s">
        <v>25</v>
      </c>
      <c r="E220" s="4" t="s">
        <v>597</v>
      </c>
      <c r="F220" s="4" t="s">
        <v>584</v>
      </c>
      <c r="G220" s="4" t="s">
        <v>920</v>
      </c>
      <c r="H220" s="4" t="s">
        <v>921</v>
      </c>
      <c r="I220" s="4" t="s">
        <v>1</v>
      </c>
      <c r="J220" s="5" t="s">
        <v>30</v>
      </c>
      <c r="K220" s="4" t="s">
        <v>49</v>
      </c>
      <c r="L220" s="6">
        <v>63</v>
      </c>
      <c r="M220" s="7">
        <v>8900</v>
      </c>
      <c r="N220" s="8">
        <v>560700</v>
      </c>
      <c r="O220" s="8">
        <f>VLOOKUP(B220,'[1]Tranche 1 Actual 2024'!$B$12:$S$373,18,FALSE)</f>
        <v>168210</v>
      </c>
      <c r="P220" s="8"/>
      <c r="Q220" s="8">
        <f t="shared" si="9"/>
        <v>168210</v>
      </c>
      <c r="R220" s="8">
        <v>0</v>
      </c>
      <c r="S220" s="8">
        <f t="shared" si="10"/>
        <v>168210</v>
      </c>
      <c r="T220" s="9">
        <f t="shared" si="11"/>
        <v>168210</v>
      </c>
      <c r="U220" s="10" t="s">
        <v>32</v>
      </c>
    </row>
    <row r="221" spans="1:21" x14ac:dyDescent="0.25">
      <c r="A221">
        <v>219</v>
      </c>
      <c r="B221" s="32" t="s">
        <v>922</v>
      </c>
      <c r="C221" s="4" t="s">
        <v>923</v>
      </c>
      <c r="D221" s="4" t="s">
        <v>25</v>
      </c>
      <c r="E221" s="4" t="s">
        <v>924</v>
      </c>
      <c r="F221" s="4" t="s">
        <v>925</v>
      </c>
      <c r="G221" s="4" t="s">
        <v>926</v>
      </c>
      <c r="H221" s="4" t="s">
        <v>927</v>
      </c>
      <c r="I221" s="4" t="s">
        <v>1</v>
      </c>
      <c r="J221" s="5" t="s">
        <v>30</v>
      </c>
      <c r="K221" s="4" t="s">
        <v>49</v>
      </c>
      <c r="L221" s="6">
        <v>148</v>
      </c>
      <c r="M221" s="7">
        <v>8900</v>
      </c>
      <c r="N221" s="8">
        <v>1317200</v>
      </c>
      <c r="O221" s="8">
        <f>VLOOKUP(B221,'[1]Tranche 1 Actual 2024'!$B$12:$S$373,18,FALSE)</f>
        <v>395160</v>
      </c>
      <c r="P221" s="8"/>
      <c r="Q221" s="8">
        <f t="shared" si="9"/>
        <v>395160</v>
      </c>
      <c r="R221" s="8">
        <v>0</v>
      </c>
      <c r="S221" s="8">
        <f t="shared" si="10"/>
        <v>395160</v>
      </c>
      <c r="T221" s="9">
        <f t="shared" si="11"/>
        <v>395160</v>
      </c>
      <c r="U221" s="10" t="s">
        <v>32</v>
      </c>
    </row>
    <row r="222" spans="1:21" x14ac:dyDescent="0.25">
      <c r="A222">
        <v>220</v>
      </c>
      <c r="B222" s="32" t="s">
        <v>928</v>
      </c>
      <c r="C222" s="4" t="s">
        <v>929</v>
      </c>
      <c r="D222" s="4" t="s">
        <v>25</v>
      </c>
      <c r="E222" s="4" t="s">
        <v>930</v>
      </c>
      <c r="F222" s="4" t="s">
        <v>925</v>
      </c>
      <c r="G222" s="11" t="s">
        <v>931</v>
      </c>
      <c r="H222" s="4" t="s">
        <v>932</v>
      </c>
      <c r="I222" s="4" t="s">
        <v>1</v>
      </c>
      <c r="J222" s="5" t="s">
        <v>30</v>
      </c>
      <c r="K222" s="4" t="s">
        <v>933</v>
      </c>
      <c r="L222" s="6">
        <v>32</v>
      </c>
      <c r="M222" s="7">
        <v>8900</v>
      </c>
      <c r="N222" s="8">
        <v>284800</v>
      </c>
      <c r="O222" s="8">
        <f>VLOOKUP(B222,'[1]Tranche 1 Actual 2024'!$B$12:$S$373,18,FALSE)</f>
        <v>85440</v>
      </c>
      <c r="P222" s="8"/>
      <c r="Q222" s="8">
        <f t="shared" si="9"/>
        <v>85440</v>
      </c>
      <c r="R222" s="8">
        <v>0</v>
      </c>
      <c r="S222" s="8">
        <f t="shared" si="10"/>
        <v>85440</v>
      </c>
      <c r="T222" s="9">
        <f t="shared" si="11"/>
        <v>85440</v>
      </c>
      <c r="U222" s="10" t="s">
        <v>32</v>
      </c>
    </row>
    <row r="223" spans="1:21" x14ac:dyDescent="0.25">
      <c r="A223">
        <v>221</v>
      </c>
      <c r="B223" s="32" t="s">
        <v>934</v>
      </c>
      <c r="C223" s="4" t="s">
        <v>935</v>
      </c>
      <c r="D223" s="4" t="s">
        <v>40</v>
      </c>
      <c r="E223" s="4" t="s">
        <v>936</v>
      </c>
      <c r="F223" s="4" t="s">
        <v>925</v>
      </c>
      <c r="G223" s="4" t="s">
        <v>937</v>
      </c>
      <c r="H223" s="4" t="s">
        <v>938</v>
      </c>
      <c r="I223" s="4" t="s">
        <v>1</v>
      </c>
      <c r="J223" s="5" t="s">
        <v>30</v>
      </c>
      <c r="K223" s="4" t="s">
        <v>49</v>
      </c>
      <c r="L223" s="6">
        <v>488</v>
      </c>
      <c r="M223" s="7">
        <v>8900</v>
      </c>
      <c r="N223" s="8">
        <v>4343200</v>
      </c>
      <c r="O223" s="8">
        <f>VLOOKUP(B223,'[1]Tranche 1 Actual 2024'!$B$12:$S$373,18,FALSE)</f>
        <v>1302960</v>
      </c>
      <c r="P223" s="8"/>
      <c r="Q223" s="8">
        <f t="shared" si="9"/>
        <v>1302960</v>
      </c>
      <c r="R223" s="8">
        <v>0</v>
      </c>
      <c r="S223" s="8">
        <f t="shared" si="10"/>
        <v>1302960</v>
      </c>
      <c r="T223" s="9">
        <f t="shared" si="11"/>
        <v>1302960</v>
      </c>
      <c r="U223" s="10" t="s">
        <v>32</v>
      </c>
    </row>
    <row r="224" spans="1:21" x14ac:dyDescent="0.25">
      <c r="A224">
        <v>222</v>
      </c>
      <c r="B224" s="33" t="s">
        <v>939</v>
      </c>
      <c r="C224" s="4" t="s">
        <v>940</v>
      </c>
      <c r="D224" s="4" t="s">
        <v>25</v>
      </c>
      <c r="E224" s="4" t="s">
        <v>936</v>
      </c>
      <c r="F224" s="4" t="s">
        <v>925</v>
      </c>
      <c r="G224" s="11" t="s">
        <v>941</v>
      </c>
      <c r="H224" s="4" t="s">
        <v>942</v>
      </c>
      <c r="I224" s="4" t="s">
        <v>1</v>
      </c>
      <c r="J224" s="5" t="s">
        <v>30</v>
      </c>
      <c r="K224" s="4" t="s">
        <v>31</v>
      </c>
      <c r="L224" s="6">
        <v>178</v>
      </c>
      <c r="M224" s="7">
        <v>8900</v>
      </c>
      <c r="N224" s="8">
        <f>L224*M224</f>
        <v>1584200</v>
      </c>
      <c r="O224" s="8"/>
      <c r="P224" s="8">
        <f>L224*M224*30%</f>
        <v>475260</v>
      </c>
      <c r="Q224" s="8">
        <f t="shared" si="9"/>
        <v>475260</v>
      </c>
      <c r="R224" s="8"/>
      <c r="S224" s="8">
        <f t="shared" si="10"/>
        <v>950520</v>
      </c>
      <c r="T224" s="9">
        <f t="shared" si="11"/>
        <v>950520</v>
      </c>
      <c r="U224" s="10" t="s">
        <v>170</v>
      </c>
    </row>
    <row r="225" spans="1:21" x14ac:dyDescent="0.25">
      <c r="A225">
        <v>223</v>
      </c>
      <c r="B225" s="32" t="s">
        <v>943</v>
      </c>
      <c r="C225" s="4" t="s">
        <v>944</v>
      </c>
      <c r="D225" s="4" t="s">
        <v>40</v>
      </c>
      <c r="E225" s="4" t="s">
        <v>924</v>
      </c>
      <c r="F225" s="4" t="s">
        <v>925</v>
      </c>
      <c r="G225" s="4" t="s">
        <v>945</v>
      </c>
      <c r="H225" s="4" t="s">
        <v>946</v>
      </c>
      <c r="I225" s="4" t="s">
        <v>1</v>
      </c>
      <c r="J225" s="5" t="s">
        <v>30</v>
      </c>
      <c r="K225" s="4" t="s">
        <v>49</v>
      </c>
      <c r="L225" s="6">
        <v>115</v>
      </c>
      <c r="M225" s="7">
        <v>8900</v>
      </c>
      <c r="N225" s="8">
        <v>1023500</v>
      </c>
      <c r="O225" s="8">
        <f>VLOOKUP(B225,'[1]Tranche 1 Actual 2024'!$B$12:$S$373,18,FALSE)</f>
        <v>307050</v>
      </c>
      <c r="P225" s="8"/>
      <c r="Q225" s="8">
        <f t="shared" si="9"/>
        <v>307050</v>
      </c>
      <c r="R225" s="8">
        <v>0</v>
      </c>
      <c r="S225" s="8">
        <f t="shared" si="10"/>
        <v>307050</v>
      </c>
      <c r="T225" s="9">
        <f t="shared" si="11"/>
        <v>307050</v>
      </c>
      <c r="U225" s="10" t="s">
        <v>32</v>
      </c>
    </row>
    <row r="226" spans="1:21" x14ac:dyDescent="0.25">
      <c r="A226">
        <v>224</v>
      </c>
      <c r="B226" s="32" t="s">
        <v>947</v>
      </c>
      <c r="C226" s="4" t="s">
        <v>948</v>
      </c>
      <c r="D226" s="4" t="s">
        <v>40</v>
      </c>
      <c r="E226" s="4" t="s">
        <v>924</v>
      </c>
      <c r="F226" s="4" t="s">
        <v>925</v>
      </c>
      <c r="G226" s="4" t="s">
        <v>949</v>
      </c>
      <c r="H226" s="4" t="s">
        <v>950</v>
      </c>
      <c r="I226" s="4" t="s">
        <v>1</v>
      </c>
      <c r="J226" s="5" t="s">
        <v>183</v>
      </c>
      <c r="K226" s="4" t="s">
        <v>31</v>
      </c>
      <c r="L226" s="6">
        <v>85</v>
      </c>
      <c r="M226" s="7">
        <v>8900</v>
      </c>
      <c r="N226" s="8">
        <v>756500</v>
      </c>
      <c r="O226" s="8">
        <f>VLOOKUP(B226,'[1]Tranche 1 Actual 2024'!$B$12:$S$373,18,FALSE)</f>
        <v>226950</v>
      </c>
      <c r="P226" s="8"/>
      <c r="Q226" s="8">
        <f t="shared" si="9"/>
        <v>226950</v>
      </c>
      <c r="R226" s="8">
        <v>0</v>
      </c>
      <c r="S226" s="8">
        <f t="shared" si="10"/>
        <v>226950</v>
      </c>
      <c r="T226" s="9">
        <f t="shared" si="11"/>
        <v>226950</v>
      </c>
      <c r="U226" s="10" t="s">
        <v>32</v>
      </c>
    </row>
    <row r="227" spans="1:21" x14ac:dyDescent="0.25">
      <c r="A227">
        <v>225</v>
      </c>
      <c r="B227" s="32" t="s">
        <v>951</v>
      </c>
      <c r="C227" s="4" t="s">
        <v>952</v>
      </c>
      <c r="D227" s="4" t="s">
        <v>25</v>
      </c>
      <c r="E227" s="4" t="s">
        <v>936</v>
      </c>
      <c r="F227" s="4" t="s">
        <v>925</v>
      </c>
      <c r="G227" s="4" t="s">
        <v>953</v>
      </c>
      <c r="H227" s="4" t="s">
        <v>954</v>
      </c>
      <c r="I227" s="4" t="s">
        <v>1</v>
      </c>
      <c r="J227" s="5" t="s">
        <v>30</v>
      </c>
      <c r="K227" s="4" t="s">
        <v>31</v>
      </c>
      <c r="L227" s="6">
        <v>445</v>
      </c>
      <c r="M227" s="7">
        <v>8900</v>
      </c>
      <c r="N227" s="8">
        <v>3960500</v>
      </c>
      <c r="O227" s="8">
        <f>VLOOKUP(B227,'[1]Tranche 1 Actual 2024'!$B$12:$S$373,18,FALSE)</f>
        <v>1188150</v>
      </c>
      <c r="P227" s="8"/>
      <c r="Q227" s="8">
        <f t="shared" si="9"/>
        <v>1188150</v>
      </c>
      <c r="R227" s="8">
        <v>0</v>
      </c>
      <c r="S227" s="8">
        <f t="shared" si="10"/>
        <v>1188150</v>
      </c>
      <c r="T227" s="9">
        <f t="shared" si="11"/>
        <v>1188150</v>
      </c>
      <c r="U227" s="10" t="s">
        <v>32</v>
      </c>
    </row>
    <row r="228" spans="1:21" x14ac:dyDescent="0.25">
      <c r="A228">
        <v>226</v>
      </c>
      <c r="B228" s="32" t="s">
        <v>955</v>
      </c>
      <c r="C228" s="4" t="s">
        <v>956</v>
      </c>
      <c r="D228" s="4" t="s">
        <v>40</v>
      </c>
      <c r="E228" s="4" t="s">
        <v>936</v>
      </c>
      <c r="F228" s="4" t="s">
        <v>925</v>
      </c>
      <c r="G228" s="4" t="s">
        <v>957</v>
      </c>
      <c r="H228" s="4" t="s">
        <v>958</v>
      </c>
      <c r="I228" s="4" t="s">
        <v>1</v>
      </c>
      <c r="J228" s="5" t="s">
        <v>183</v>
      </c>
      <c r="K228" s="4" t="s">
        <v>31</v>
      </c>
      <c r="L228" s="6">
        <v>391</v>
      </c>
      <c r="M228" s="7">
        <v>8900</v>
      </c>
      <c r="N228" s="8">
        <v>3479900</v>
      </c>
      <c r="O228" s="8">
        <f>VLOOKUP(B228,'[1]Tranche 1 Actual 2024'!$B$12:$S$373,18,FALSE)</f>
        <v>1043970</v>
      </c>
      <c r="P228" s="8"/>
      <c r="Q228" s="8">
        <f t="shared" si="9"/>
        <v>1043970</v>
      </c>
      <c r="R228" s="8">
        <v>0</v>
      </c>
      <c r="S228" s="8">
        <f t="shared" si="10"/>
        <v>1043970</v>
      </c>
      <c r="T228" s="9">
        <f t="shared" si="11"/>
        <v>1043970</v>
      </c>
      <c r="U228" s="10" t="s">
        <v>32</v>
      </c>
    </row>
    <row r="229" spans="1:21" x14ac:dyDescent="0.25">
      <c r="A229">
        <v>227</v>
      </c>
      <c r="B229" s="32" t="s">
        <v>959</v>
      </c>
      <c r="C229" s="4" t="s">
        <v>960</v>
      </c>
      <c r="D229" s="4" t="s">
        <v>40</v>
      </c>
      <c r="E229" s="4" t="s">
        <v>936</v>
      </c>
      <c r="F229" s="4" t="s">
        <v>925</v>
      </c>
      <c r="G229" s="4" t="s">
        <v>961</v>
      </c>
      <c r="H229" s="4" t="s">
        <v>962</v>
      </c>
      <c r="I229" s="4" t="s">
        <v>1</v>
      </c>
      <c r="J229" s="5" t="s">
        <v>30</v>
      </c>
      <c r="K229" s="4" t="s">
        <v>31</v>
      </c>
      <c r="L229" s="6">
        <v>114</v>
      </c>
      <c r="M229" s="7">
        <v>8900</v>
      </c>
      <c r="N229" s="8">
        <v>1014600</v>
      </c>
      <c r="O229" s="8">
        <f>VLOOKUP(B229,'[1]Tranche 1 Actual 2024'!$B$12:$S$373,18,FALSE)</f>
        <v>304380</v>
      </c>
      <c r="P229" s="8"/>
      <c r="Q229" s="8">
        <f t="shared" si="9"/>
        <v>304380</v>
      </c>
      <c r="R229" s="8">
        <v>0</v>
      </c>
      <c r="S229" s="8">
        <f t="shared" si="10"/>
        <v>304380</v>
      </c>
      <c r="T229" s="9">
        <f t="shared" si="11"/>
        <v>304380</v>
      </c>
      <c r="U229" s="10" t="s">
        <v>32</v>
      </c>
    </row>
    <row r="230" spans="1:21" x14ac:dyDescent="0.25">
      <c r="A230">
        <v>228</v>
      </c>
      <c r="B230" s="32" t="s">
        <v>963</v>
      </c>
      <c r="C230" s="4" t="s">
        <v>964</v>
      </c>
      <c r="D230" s="4" t="s">
        <v>25</v>
      </c>
      <c r="E230" s="4" t="s">
        <v>965</v>
      </c>
      <c r="F230" s="4" t="s">
        <v>925</v>
      </c>
      <c r="G230" s="4" t="s">
        <v>966</v>
      </c>
      <c r="H230" s="4" t="s">
        <v>967</v>
      </c>
      <c r="I230" s="4" t="s">
        <v>1</v>
      </c>
      <c r="J230" s="5" t="s">
        <v>30</v>
      </c>
      <c r="K230" s="4" t="s">
        <v>31</v>
      </c>
      <c r="L230" s="6">
        <v>77</v>
      </c>
      <c r="M230" s="7">
        <v>8900</v>
      </c>
      <c r="N230" s="8">
        <v>685300</v>
      </c>
      <c r="O230" s="8">
        <f>VLOOKUP(B230,'[1]Tranche 1 Actual 2024'!$B$12:$S$373,18,FALSE)</f>
        <v>205590</v>
      </c>
      <c r="P230" s="8"/>
      <c r="Q230" s="8">
        <f t="shared" si="9"/>
        <v>205590</v>
      </c>
      <c r="R230" s="8">
        <v>0</v>
      </c>
      <c r="S230" s="8">
        <f t="shared" si="10"/>
        <v>205590</v>
      </c>
      <c r="T230" s="9">
        <f t="shared" si="11"/>
        <v>205590</v>
      </c>
      <c r="U230" s="10" t="s">
        <v>32</v>
      </c>
    </row>
    <row r="231" spans="1:21" x14ac:dyDescent="0.25">
      <c r="A231">
        <v>229</v>
      </c>
      <c r="B231" s="32" t="s">
        <v>968</v>
      </c>
      <c r="C231" s="4" t="s">
        <v>969</v>
      </c>
      <c r="D231" s="4" t="s">
        <v>25</v>
      </c>
      <c r="E231" s="4" t="s">
        <v>936</v>
      </c>
      <c r="F231" s="4" t="s">
        <v>925</v>
      </c>
      <c r="G231" s="4" t="s">
        <v>970</v>
      </c>
      <c r="H231" s="4" t="s">
        <v>971</v>
      </c>
      <c r="I231" s="4" t="s">
        <v>1</v>
      </c>
      <c r="J231" s="5" t="s">
        <v>30</v>
      </c>
      <c r="K231" s="4" t="s">
        <v>49</v>
      </c>
      <c r="L231" s="6">
        <v>150</v>
      </c>
      <c r="M231" s="7">
        <v>8900</v>
      </c>
      <c r="N231" s="8">
        <v>1335000</v>
      </c>
      <c r="O231" s="8">
        <f>VLOOKUP(B231,'[1]Tranche 1 Actual 2024'!$B$12:$S$373,18,FALSE)</f>
        <v>400500</v>
      </c>
      <c r="P231" s="8"/>
      <c r="Q231" s="8">
        <f t="shared" si="9"/>
        <v>400500</v>
      </c>
      <c r="R231" s="8">
        <v>0</v>
      </c>
      <c r="S231" s="8">
        <f t="shared" si="10"/>
        <v>400500</v>
      </c>
      <c r="T231" s="9">
        <f t="shared" si="11"/>
        <v>400500</v>
      </c>
      <c r="U231" s="10" t="s">
        <v>32</v>
      </c>
    </row>
    <row r="232" spans="1:21" x14ac:dyDescent="0.25">
      <c r="A232">
        <v>230</v>
      </c>
      <c r="B232" s="32" t="s">
        <v>972</v>
      </c>
      <c r="C232" s="4" t="s">
        <v>973</v>
      </c>
      <c r="D232" s="4" t="s">
        <v>25</v>
      </c>
      <c r="E232" s="4" t="s">
        <v>936</v>
      </c>
      <c r="F232" s="4" t="s">
        <v>925</v>
      </c>
      <c r="G232" s="4" t="s">
        <v>974</v>
      </c>
      <c r="H232" s="4" t="s">
        <v>975</v>
      </c>
      <c r="I232" s="4" t="s">
        <v>1</v>
      </c>
      <c r="J232" s="5" t="s">
        <v>30</v>
      </c>
      <c r="K232" s="4" t="s">
        <v>31</v>
      </c>
      <c r="L232" s="6">
        <v>119</v>
      </c>
      <c r="M232" s="7">
        <v>8900</v>
      </c>
      <c r="N232" s="8">
        <v>1059100</v>
      </c>
      <c r="O232" s="8">
        <f>VLOOKUP(B232,'[1]Tranche 1 Actual 2024'!$B$12:$S$373,18,FALSE)</f>
        <v>317730</v>
      </c>
      <c r="P232" s="8"/>
      <c r="Q232" s="8">
        <f t="shared" si="9"/>
        <v>317730</v>
      </c>
      <c r="R232" s="8">
        <v>0</v>
      </c>
      <c r="S232" s="8">
        <f t="shared" si="10"/>
        <v>317730</v>
      </c>
      <c r="T232" s="9">
        <f t="shared" si="11"/>
        <v>317730</v>
      </c>
      <c r="U232" s="10" t="s">
        <v>32</v>
      </c>
    </row>
    <row r="233" spans="1:21" x14ac:dyDescent="0.25">
      <c r="A233">
        <v>231</v>
      </c>
      <c r="B233" s="32" t="s">
        <v>976</v>
      </c>
      <c r="C233" s="4" t="s">
        <v>977</v>
      </c>
      <c r="D233" s="4" t="s">
        <v>25</v>
      </c>
      <c r="E233" s="4" t="s">
        <v>930</v>
      </c>
      <c r="F233" s="4" t="s">
        <v>925</v>
      </c>
      <c r="G233" s="4" t="s">
        <v>978</v>
      </c>
      <c r="H233" s="4" t="s">
        <v>979</v>
      </c>
      <c r="I233" s="4" t="s">
        <v>1</v>
      </c>
      <c r="J233" s="5" t="s">
        <v>183</v>
      </c>
      <c r="K233" s="4" t="s">
        <v>31</v>
      </c>
      <c r="L233" s="6">
        <v>188</v>
      </c>
      <c r="M233" s="7">
        <v>8900</v>
      </c>
      <c r="N233" s="8">
        <v>1673200</v>
      </c>
      <c r="O233" s="8">
        <f>VLOOKUP(B233,'[1]Tranche 1 Actual 2024'!$B$12:$S$373,18,FALSE)</f>
        <v>501960</v>
      </c>
      <c r="P233" s="8"/>
      <c r="Q233" s="8">
        <f t="shared" si="9"/>
        <v>501960</v>
      </c>
      <c r="R233" s="8">
        <v>0</v>
      </c>
      <c r="S233" s="8">
        <f t="shared" si="10"/>
        <v>501960</v>
      </c>
      <c r="T233" s="9">
        <f t="shared" si="11"/>
        <v>501960</v>
      </c>
      <c r="U233" s="10" t="s">
        <v>32</v>
      </c>
    </row>
    <row r="234" spans="1:21" x14ac:dyDescent="0.25">
      <c r="A234">
        <v>232</v>
      </c>
      <c r="B234" s="32" t="s">
        <v>980</v>
      </c>
      <c r="C234" s="4" t="s">
        <v>981</v>
      </c>
      <c r="D234" s="4" t="s">
        <v>25</v>
      </c>
      <c r="E234" s="4" t="s">
        <v>936</v>
      </c>
      <c r="F234" s="4" t="s">
        <v>925</v>
      </c>
      <c r="G234" s="4" t="s">
        <v>982</v>
      </c>
      <c r="H234" s="4" t="s">
        <v>983</v>
      </c>
      <c r="I234" s="4" t="s">
        <v>1</v>
      </c>
      <c r="J234" s="5" t="s">
        <v>183</v>
      </c>
      <c r="K234" s="4" t="s">
        <v>31</v>
      </c>
      <c r="L234" s="6">
        <v>287</v>
      </c>
      <c r="M234" s="7">
        <v>8900</v>
      </c>
      <c r="N234" s="8">
        <v>2554300</v>
      </c>
      <c r="O234" s="8">
        <f>VLOOKUP(B234,'[1]Tranche 1 Actual 2024'!$B$12:$S$373,18,FALSE)</f>
        <v>766290</v>
      </c>
      <c r="P234" s="8"/>
      <c r="Q234" s="8">
        <f t="shared" si="9"/>
        <v>766290</v>
      </c>
      <c r="R234" s="8">
        <v>0</v>
      </c>
      <c r="S234" s="8">
        <f t="shared" si="10"/>
        <v>766290</v>
      </c>
      <c r="T234" s="9">
        <f t="shared" si="11"/>
        <v>766290</v>
      </c>
      <c r="U234" s="10" t="s">
        <v>32</v>
      </c>
    </row>
    <row r="235" spans="1:21" x14ac:dyDescent="0.25">
      <c r="A235">
        <v>233</v>
      </c>
      <c r="B235" s="32" t="s">
        <v>984</v>
      </c>
      <c r="C235" s="4" t="s">
        <v>985</v>
      </c>
      <c r="D235" s="4" t="s">
        <v>40</v>
      </c>
      <c r="E235" s="4" t="s">
        <v>936</v>
      </c>
      <c r="F235" s="4" t="s">
        <v>925</v>
      </c>
      <c r="G235" s="4" t="s">
        <v>982</v>
      </c>
      <c r="H235" s="4" t="s">
        <v>983</v>
      </c>
      <c r="I235" s="4" t="s">
        <v>1</v>
      </c>
      <c r="J235" s="5" t="s">
        <v>183</v>
      </c>
      <c r="K235" s="4" t="s">
        <v>49</v>
      </c>
      <c r="L235" s="6">
        <v>191</v>
      </c>
      <c r="M235" s="7">
        <v>8900</v>
      </c>
      <c r="N235" s="8">
        <v>1699900</v>
      </c>
      <c r="O235" s="8">
        <f>VLOOKUP(B235,'[1]Tranche 1 Actual 2024'!$B$12:$S$373,18,FALSE)</f>
        <v>509970</v>
      </c>
      <c r="P235" s="8"/>
      <c r="Q235" s="8">
        <f t="shared" si="9"/>
        <v>509970</v>
      </c>
      <c r="R235" s="8">
        <v>0</v>
      </c>
      <c r="S235" s="8">
        <f t="shared" si="10"/>
        <v>509970</v>
      </c>
      <c r="T235" s="9">
        <f t="shared" si="11"/>
        <v>509970</v>
      </c>
      <c r="U235" s="10" t="s">
        <v>32</v>
      </c>
    </row>
    <row r="236" spans="1:21" x14ac:dyDescent="0.25">
      <c r="A236">
        <v>234</v>
      </c>
      <c r="B236" s="32" t="s">
        <v>986</v>
      </c>
      <c r="C236" s="4" t="s">
        <v>987</v>
      </c>
      <c r="D236" s="4" t="s">
        <v>25</v>
      </c>
      <c r="E236" s="4" t="s">
        <v>936</v>
      </c>
      <c r="F236" s="4" t="s">
        <v>925</v>
      </c>
      <c r="G236" s="4" t="s">
        <v>988</v>
      </c>
      <c r="H236" s="4" t="s">
        <v>989</v>
      </c>
      <c r="I236" s="4" t="s">
        <v>1</v>
      </c>
      <c r="J236" s="5" t="s">
        <v>30</v>
      </c>
      <c r="K236" s="4" t="s">
        <v>49</v>
      </c>
      <c r="L236" s="6">
        <v>322</v>
      </c>
      <c r="M236" s="7">
        <v>8900</v>
      </c>
      <c r="N236" s="8">
        <v>2865800</v>
      </c>
      <c r="O236" s="8">
        <f>VLOOKUP(B236,'[1]Tranche 1 Actual 2024'!$B$12:$S$373,18,FALSE)</f>
        <v>859740</v>
      </c>
      <c r="P236" s="8"/>
      <c r="Q236" s="8">
        <f t="shared" si="9"/>
        <v>859740</v>
      </c>
      <c r="R236" s="8">
        <v>0</v>
      </c>
      <c r="S236" s="8">
        <f t="shared" si="10"/>
        <v>859740</v>
      </c>
      <c r="T236" s="9">
        <f t="shared" si="11"/>
        <v>859740</v>
      </c>
      <c r="U236" s="10" t="s">
        <v>32</v>
      </c>
    </row>
    <row r="237" spans="1:21" x14ac:dyDescent="0.25">
      <c r="A237">
        <v>235</v>
      </c>
      <c r="B237" s="32" t="s">
        <v>990</v>
      </c>
      <c r="C237" s="4" t="s">
        <v>991</v>
      </c>
      <c r="D237" s="4" t="s">
        <v>25</v>
      </c>
      <c r="E237" s="4" t="s">
        <v>992</v>
      </c>
      <c r="F237" s="4" t="s">
        <v>925</v>
      </c>
      <c r="G237" s="4" t="s">
        <v>993</v>
      </c>
      <c r="H237" s="4" t="s">
        <v>994</v>
      </c>
      <c r="I237" s="4" t="s">
        <v>1</v>
      </c>
      <c r="J237" s="5" t="s">
        <v>30</v>
      </c>
      <c r="K237" s="4" t="s">
        <v>31</v>
      </c>
      <c r="L237" s="6">
        <v>88</v>
      </c>
      <c r="M237" s="7">
        <v>8900</v>
      </c>
      <c r="N237" s="8">
        <v>783200</v>
      </c>
      <c r="O237" s="8">
        <f>VLOOKUP(B237,'[1]Tranche 1 Actual 2024'!$B$12:$S$373,18,FALSE)</f>
        <v>234960</v>
      </c>
      <c r="P237" s="8"/>
      <c r="Q237" s="8">
        <f t="shared" si="9"/>
        <v>234960</v>
      </c>
      <c r="R237" s="8">
        <v>0</v>
      </c>
      <c r="S237" s="8">
        <f t="shared" si="10"/>
        <v>234960</v>
      </c>
      <c r="T237" s="9">
        <f t="shared" si="11"/>
        <v>234960</v>
      </c>
      <c r="U237" s="10" t="s">
        <v>32</v>
      </c>
    </row>
    <row r="238" spans="1:21" x14ac:dyDescent="0.25">
      <c r="A238">
        <v>236</v>
      </c>
      <c r="B238" s="32" t="s">
        <v>995</v>
      </c>
      <c r="C238" s="4" t="s">
        <v>996</v>
      </c>
      <c r="D238" s="4" t="s">
        <v>40</v>
      </c>
      <c r="E238" s="4" t="s">
        <v>936</v>
      </c>
      <c r="F238" s="4" t="s">
        <v>925</v>
      </c>
      <c r="G238" s="4" t="s">
        <v>997</v>
      </c>
      <c r="H238" s="4" t="s">
        <v>998</v>
      </c>
      <c r="I238" s="4" t="s">
        <v>1</v>
      </c>
      <c r="J238" s="5" t="s">
        <v>183</v>
      </c>
      <c r="K238" s="4" t="s">
        <v>31</v>
      </c>
      <c r="L238" s="6">
        <v>149</v>
      </c>
      <c r="M238" s="7">
        <v>8900</v>
      </c>
      <c r="N238" s="8">
        <v>1326100</v>
      </c>
      <c r="O238" s="8">
        <f>VLOOKUP(B238,'[1]Tranche 1 Actual 2024'!$B$12:$S$373,18,FALSE)</f>
        <v>397830</v>
      </c>
      <c r="P238" s="8"/>
      <c r="Q238" s="8">
        <f t="shared" si="9"/>
        <v>397830</v>
      </c>
      <c r="R238" s="8">
        <v>0</v>
      </c>
      <c r="S238" s="8">
        <f t="shared" si="10"/>
        <v>397830</v>
      </c>
      <c r="T238" s="9">
        <f t="shared" si="11"/>
        <v>397830</v>
      </c>
      <c r="U238" s="10" t="s">
        <v>32</v>
      </c>
    </row>
    <row r="239" spans="1:21" x14ac:dyDescent="0.25">
      <c r="A239">
        <v>237</v>
      </c>
      <c r="B239" s="32" t="s">
        <v>999</v>
      </c>
      <c r="C239" s="4" t="s">
        <v>1000</v>
      </c>
      <c r="D239" s="4" t="s">
        <v>25</v>
      </c>
      <c r="E239" s="4" t="s">
        <v>936</v>
      </c>
      <c r="F239" s="4" t="s">
        <v>925</v>
      </c>
      <c r="G239" s="4" t="s">
        <v>1001</v>
      </c>
      <c r="H239" s="4" t="s">
        <v>1002</v>
      </c>
      <c r="I239" s="4" t="s">
        <v>1</v>
      </c>
      <c r="J239" s="5" t="s">
        <v>30</v>
      </c>
      <c r="K239" s="4" t="s">
        <v>31</v>
      </c>
      <c r="L239" s="6">
        <v>409</v>
      </c>
      <c r="M239" s="7">
        <v>8900</v>
      </c>
      <c r="N239" s="8">
        <v>3640100</v>
      </c>
      <c r="O239" s="8">
        <f>VLOOKUP(B239,'[1]Tranche 1 Actual 2024'!$B$12:$S$373,18,FALSE)</f>
        <v>1092030</v>
      </c>
      <c r="P239" s="8"/>
      <c r="Q239" s="8">
        <f t="shared" si="9"/>
        <v>1092030</v>
      </c>
      <c r="R239" s="8">
        <v>0</v>
      </c>
      <c r="S239" s="8">
        <f t="shared" si="10"/>
        <v>1092030</v>
      </c>
      <c r="T239" s="9">
        <f t="shared" si="11"/>
        <v>1092030</v>
      </c>
      <c r="U239" s="10" t="s">
        <v>32</v>
      </c>
    </row>
    <row r="240" spans="1:21" x14ac:dyDescent="0.25">
      <c r="A240">
        <v>238</v>
      </c>
      <c r="B240" s="32" t="s">
        <v>1003</v>
      </c>
      <c r="C240" s="4" t="s">
        <v>1004</v>
      </c>
      <c r="D240" s="4" t="s">
        <v>25</v>
      </c>
      <c r="E240" s="4" t="s">
        <v>936</v>
      </c>
      <c r="F240" s="4" t="s">
        <v>925</v>
      </c>
      <c r="G240" s="4" t="s">
        <v>1005</v>
      </c>
      <c r="H240" s="4" t="s">
        <v>1006</v>
      </c>
      <c r="I240" s="4" t="s">
        <v>1</v>
      </c>
      <c r="J240" s="5" t="s">
        <v>30</v>
      </c>
      <c r="K240" s="4" t="s">
        <v>49</v>
      </c>
      <c r="L240" s="6">
        <v>200</v>
      </c>
      <c r="M240" s="7">
        <v>8900</v>
      </c>
      <c r="N240" s="8">
        <v>1780000</v>
      </c>
      <c r="O240" s="8">
        <f>VLOOKUP(B240,'[1]Tranche 1 Actual 2024'!$B$12:$S$373,18,FALSE)</f>
        <v>534000</v>
      </c>
      <c r="P240" s="8"/>
      <c r="Q240" s="8">
        <f t="shared" si="9"/>
        <v>534000</v>
      </c>
      <c r="R240" s="8">
        <v>0</v>
      </c>
      <c r="S240" s="8">
        <f t="shared" si="10"/>
        <v>534000</v>
      </c>
      <c r="T240" s="9">
        <f t="shared" si="11"/>
        <v>534000</v>
      </c>
      <c r="U240" s="10" t="s">
        <v>32</v>
      </c>
    </row>
    <row r="241" spans="1:21" x14ac:dyDescent="0.25">
      <c r="A241">
        <v>239</v>
      </c>
      <c r="B241" s="32" t="s">
        <v>1007</v>
      </c>
      <c r="C241" s="4" t="s">
        <v>1008</v>
      </c>
      <c r="D241" s="4" t="s">
        <v>25</v>
      </c>
      <c r="E241" s="4" t="s">
        <v>936</v>
      </c>
      <c r="F241" s="4" t="s">
        <v>925</v>
      </c>
      <c r="G241" s="4" t="s">
        <v>1009</v>
      </c>
      <c r="H241" s="4" t="s">
        <v>1010</v>
      </c>
      <c r="I241" s="4" t="s">
        <v>1</v>
      </c>
      <c r="J241" s="5" t="s">
        <v>183</v>
      </c>
      <c r="K241" s="4" t="s">
        <v>49</v>
      </c>
      <c r="L241" s="6">
        <v>525</v>
      </c>
      <c r="M241" s="7">
        <v>8900</v>
      </c>
      <c r="N241" s="8">
        <v>4672500</v>
      </c>
      <c r="O241" s="8">
        <f>VLOOKUP(B241,'[1]Tranche 1 Actual 2024'!$B$12:$S$373,18,FALSE)</f>
        <v>1401750</v>
      </c>
      <c r="P241" s="8"/>
      <c r="Q241" s="8">
        <f t="shared" si="9"/>
        <v>1401750</v>
      </c>
      <c r="R241" s="8">
        <v>0</v>
      </c>
      <c r="S241" s="8">
        <f t="shared" si="10"/>
        <v>1401750</v>
      </c>
      <c r="T241" s="9">
        <f t="shared" si="11"/>
        <v>1401750</v>
      </c>
      <c r="U241" s="10" t="s">
        <v>32</v>
      </c>
    </row>
    <row r="242" spans="1:21" x14ac:dyDescent="0.25">
      <c r="A242">
        <v>240</v>
      </c>
      <c r="B242" s="32" t="s">
        <v>1011</v>
      </c>
      <c r="C242" s="4" t="s">
        <v>1012</v>
      </c>
      <c r="D242" s="4" t="s">
        <v>40</v>
      </c>
      <c r="E242" s="4" t="s">
        <v>936</v>
      </c>
      <c r="F242" s="4" t="s">
        <v>925</v>
      </c>
      <c r="G242" s="4" t="s">
        <v>1009</v>
      </c>
      <c r="H242" s="4" t="s">
        <v>1010</v>
      </c>
      <c r="I242" s="4" t="s">
        <v>1</v>
      </c>
      <c r="J242" s="5" t="s">
        <v>183</v>
      </c>
      <c r="K242" s="4" t="s">
        <v>49</v>
      </c>
      <c r="L242" s="6">
        <v>239</v>
      </c>
      <c r="M242" s="7">
        <v>8900</v>
      </c>
      <c r="N242" s="8">
        <v>2127100</v>
      </c>
      <c r="O242" s="8">
        <f>VLOOKUP(B242,'[1]Tranche 1 Actual 2024'!$B$12:$S$373,18,FALSE)</f>
        <v>638130</v>
      </c>
      <c r="P242" s="8"/>
      <c r="Q242" s="8">
        <f t="shared" si="9"/>
        <v>638130</v>
      </c>
      <c r="R242" s="8">
        <v>0</v>
      </c>
      <c r="S242" s="8">
        <f t="shared" si="10"/>
        <v>638130</v>
      </c>
      <c r="T242" s="9">
        <f t="shared" si="11"/>
        <v>638130</v>
      </c>
      <c r="U242" s="10" t="s">
        <v>32</v>
      </c>
    </row>
    <row r="243" spans="1:21" x14ac:dyDescent="0.25">
      <c r="A243">
        <v>241</v>
      </c>
      <c r="B243" s="32" t="s">
        <v>1013</v>
      </c>
      <c r="C243" s="4" t="s">
        <v>1014</v>
      </c>
      <c r="D243" s="4" t="s">
        <v>25</v>
      </c>
      <c r="E243" s="4" t="s">
        <v>992</v>
      </c>
      <c r="F243" s="4" t="s">
        <v>925</v>
      </c>
      <c r="G243" s="4" t="s">
        <v>1015</v>
      </c>
      <c r="H243" s="4" t="s">
        <v>1016</v>
      </c>
      <c r="I243" s="4" t="s">
        <v>1</v>
      </c>
      <c r="J243" s="5" t="s">
        <v>30</v>
      </c>
      <c r="K243" s="4" t="s">
        <v>31</v>
      </c>
      <c r="L243" s="6">
        <v>17</v>
      </c>
      <c r="M243" s="7">
        <v>8900</v>
      </c>
      <c r="N243" s="8">
        <v>151300</v>
      </c>
      <c r="O243" s="8">
        <f>VLOOKUP(B243,'[1]Tranche 1 Actual 2024'!$B$12:$S$373,18,FALSE)</f>
        <v>45390</v>
      </c>
      <c r="P243" s="8"/>
      <c r="Q243" s="8">
        <f t="shared" si="9"/>
        <v>45390</v>
      </c>
      <c r="R243" s="8">
        <v>0</v>
      </c>
      <c r="S243" s="8">
        <f t="shared" si="10"/>
        <v>45390</v>
      </c>
      <c r="T243" s="9">
        <f t="shared" si="11"/>
        <v>45390</v>
      </c>
      <c r="U243" s="10" t="s">
        <v>32</v>
      </c>
    </row>
    <row r="244" spans="1:21" x14ac:dyDescent="0.25">
      <c r="A244">
        <v>242</v>
      </c>
      <c r="B244" s="32" t="s">
        <v>1017</v>
      </c>
      <c r="C244" s="4" t="s">
        <v>1018</v>
      </c>
      <c r="D244" s="4" t="s">
        <v>25</v>
      </c>
      <c r="E244" s="4" t="s">
        <v>1019</v>
      </c>
      <c r="F244" s="4" t="s">
        <v>925</v>
      </c>
      <c r="G244" s="4" t="s">
        <v>1020</v>
      </c>
      <c r="H244" s="4" t="s">
        <v>1021</v>
      </c>
      <c r="I244" s="4" t="s">
        <v>1</v>
      </c>
      <c r="J244" s="5" t="s">
        <v>183</v>
      </c>
      <c r="K244" s="4" t="s">
        <v>31</v>
      </c>
      <c r="L244" s="6">
        <v>123</v>
      </c>
      <c r="M244" s="7">
        <v>8900</v>
      </c>
      <c r="N244" s="8">
        <v>1094700</v>
      </c>
      <c r="O244" s="8">
        <f>VLOOKUP(B244,'[1]Tranche 1 Actual 2024'!$B$12:$S$373,18,FALSE)</f>
        <v>328410</v>
      </c>
      <c r="P244" s="8"/>
      <c r="Q244" s="8">
        <f t="shared" si="9"/>
        <v>328410</v>
      </c>
      <c r="R244" s="8">
        <v>0</v>
      </c>
      <c r="S244" s="8">
        <f t="shared" si="10"/>
        <v>328410</v>
      </c>
      <c r="T244" s="9">
        <f t="shared" si="11"/>
        <v>328410</v>
      </c>
      <c r="U244" s="10" t="s">
        <v>32</v>
      </c>
    </row>
    <row r="245" spans="1:21" x14ac:dyDescent="0.25">
      <c r="A245">
        <v>243</v>
      </c>
      <c r="B245" s="32" t="s">
        <v>1022</v>
      </c>
      <c r="C245" s="4" t="s">
        <v>1023</v>
      </c>
      <c r="D245" s="4" t="s">
        <v>40</v>
      </c>
      <c r="E245" s="4" t="s">
        <v>992</v>
      </c>
      <c r="F245" s="4" t="s">
        <v>925</v>
      </c>
      <c r="G245" s="4" t="s">
        <v>1024</v>
      </c>
      <c r="H245" s="4" t="s">
        <v>1025</v>
      </c>
      <c r="I245" s="4" t="s">
        <v>1</v>
      </c>
      <c r="J245" s="5" t="s">
        <v>30</v>
      </c>
      <c r="K245" s="4" t="s">
        <v>49</v>
      </c>
      <c r="L245" s="6">
        <v>63</v>
      </c>
      <c r="M245" s="7">
        <v>8900</v>
      </c>
      <c r="N245" s="8">
        <v>560700</v>
      </c>
      <c r="O245" s="8">
        <f>VLOOKUP(B245,'[1]Tranche 1 Actual 2024'!$B$12:$S$373,18,FALSE)</f>
        <v>168210</v>
      </c>
      <c r="P245" s="8"/>
      <c r="Q245" s="8">
        <f t="shared" si="9"/>
        <v>168210</v>
      </c>
      <c r="R245" s="8">
        <v>0</v>
      </c>
      <c r="S245" s="8">
        <f t="shared" si="10"/>
        <v>168210</v>
      </c>
      <c r="T245" s="9">
        <f t="shared" si="11"/>
        <v>168210</v>
      </c>
      <c r="U245" s="10" t="s">
        <v>32</v>
      </c>
    </row>
    <row r="246" spans="1:21" x14ac:dyDescent="0.25">
      <c r="A246">
        <v>244</v>
      </c>
      <c r="B246" s="32" t="s">
        <v>1026</v>
      </c>
      <c r="C246" s="4" t="s">
        <v>1027</v>
      </c>
      <c r="D246" s="4" t="s">
        <v>40</v>
      </c>
      <c r="E246" s="4" t="s">
        <v>992</v>
      </c>
      <c r="F246" s="4" t="s">
        <v>925</v>
      </c>
      <c r="G246" s="4" t="s">
        <v>1028</v>
      </c>
      <c r="H246" s="4" t="s">
        <v>1029</v>
      </c>
      <c r="I246" s="4" t="s">
        <v>1</v>
      </c>
      <c r="J246" s="5" t="s">
        <v>30</v>
      </c>
      <c r="K246" s="4" t="s">
        <v>31</v>
      </c>
      <c r="L246" s="6">
        <v>55</v>
      </c>
      <c r="M246" s="7">
        <v>8900</v>
      </c>
      <c r="N246" s="8">
        <v>489500</v>
      </c>
      <c r="O246" s="8">
        <f>VLOOKUP(B246,'[1]Tranche 1 Actual 2024'!$B$12:$S$373,18,FALSE)</f>
        <v>146850</v>
      </c>
      <c r="P246" s="8"/>
      <c r="Q246" s="8">
        <f t="shared" si="9"/>
        <v>146850</v>
      </c>
      <c r="R246" s="8">
        <v>0</v>
      </c>
      <c r="S246" s="8">
        <f t="shared" si="10"/>
        <v>146850</v>
      </c>
      <c r="T246" s="9">
        <f t="shared" si="11"/>
        <v>146850</v>
      </c>
      <c r="U246" s="10" t="s">
        <v>32</v>
      </c>
    </row>
    <row r="247" spans="1:21" x14ac:dyDescent="0.25">
      <c r="A247">
        <v>245</v>
      </c>
      <c r="B247" s="32" t="s">
        <v>1030</v>
      </c>
      <c r="C247" s="4" t="s">
        <v>1031</v>
      </c>
      <c r="D247" s="4" t="s">
        <v>25</v>
      </c>
      <c r="E247" s="4" t="s">
        <v>936</v>
      </c>
      <c r="F247" s="4" t="s">
        <v>925</v>
      </c>
      <c r="G247" s="4" t="s">
        <v>1032</v>
      </c>
      <c r="H247" s="4" t="s">
        <v>1033</v>
      </c>
      <c r="I247" s="4" t="s">
        <v>1</v>
      </c>
      <c r="J247" s="5" t="s">
        <v>30</v>
      </c>
      <c r="K247" s="4" t="s">
        <v>49</v>
      </c>
      <c r="L247" s="6">
        <v>308</v>
      </c>
      <c r="M247" s="7">
        <v>8900</v>
      </c>
      <c r="N247" s="8">
        <v>2741200</v>
      </c>
      <c r="O247" s="8">
        <f>VLOOKUP(B247,'[1]Tranche 1 Actual 2024'!$B$12:$S$373,18,FALSE)</f>
        <v>822360</v>
      </c>
      <c r="P247" s="8"/>
      <c r="Q247" s="8">
        <f t="shared" si="9"/>
        <v>822360</v>
      </c>
      <c r="R247" s="8">
        <v>0</v>
      </c>
      <c r="S247" s="8">
        <f t="shared" si="10"/>
        <v>822360</v>
      </c>
      <c r="T247" s="9">
        <f t="shared" si="11"/>
        <v>822360</v>
      </c>
      <c r="U247" s="10" t="s">
        <v>32</v>
      </c>
    </row>
    <row r="248" spans="1:21" x14ac:dyDescent="0.25">
      <c r="A248">
        <v>246</v>
      </c>
      <c r="B248" s="32" t="s">
        <v>1034</v>
      </c>
      <c r="C248" s="4" t="s">
        <v>1035</v>
      </c>
      <c r="D248" s="4" t="s">
        <v>40</v>
      </c>
      <c r="E248" s="4" t="s">
        <v>936</v>
      </c>
      <c r="F248" s="4" t="s">
        <v>925</v>
      </c>
      <c r="G248" s="4" t="s">
        <v>1036</v>
      </c>
      <c r="H248" s="4" t="s">
        <v>1037</v>
      </c>
      <c r="I248" s="4" t="s">
        <v>1</v>
      </c>
      <c r="J248" s="5" t="s">
        <v>30</v>
      </c>
      <c r="K248" s="4" t="s">
        <v>31</v>
      </c>
      <c r="L248" s="6">
        <v>380</v>
      </c>
      <c r="M248" s="7">
        <v>8900</v>
      </c>
      <c r="N248" s="8">
        <v>3382000</v>
      </c>
      <c r="O248" s="8">
        <f>VLOOKUP(B248,'[1]Tranche 1 Actual 2024'!$B$12:$S$373,18,FALSE)</f>
        <v>1014600</v>
      </c>
      <c r="P248" s="8"/>
      <c r="Q248" s="8">
        <f t="shared" si="9"/>
        <v>1014600</v>
      </c>
      <c r="R248" s="8">
        <v>0</v>
      </c>
      <c r="S248" s="8">
        <f t="shared" si="10"/>
        <v>1014600</v>
      </c>
      <c r="T248" s="9">
        <f t="shared" si="11"/>
        <v>1014600</v>
      </c>
      <c r="U248" s="10" t="s">
        <v>32</v>
      </c>
    </row>
    <row r="249" spans="1:21" x14ac:dyDescent="0.25">
      <c r="A249">
        <v>247</v>
      </c>
      <c r="B249" s="32" t="s">
        <v>1038</v>
      </c>
      <c r="C249" s="4" t="s">
        <v>1039</v>
      </c>
      <c r="D249" s="4" t="s">
        <v>25</v>
      </c>
      <c r="E249" s="4" t="s">
        <v>924</v>
      </c>
      <c r="F249" s="4" t="s">
        <v>925</v>
      </c>
      <c r="G249" s="4" t="s">
        <v>1040</v>
      </c>
      <c r="H249" s="4" t="s">
        <v>1041</v>
      </c>
      <c r="I249" s="4" t="s">
        <v>1</v>
      </c>
      <c r="J249" s="5" t="s">
        <v>30</v>
      </c>
      <c r="K249" s="4" t="s">
        <v>31</v>
      </c>
      <c r="L249" s="6">
        <v>101</v>
      </c>
      <c r="M249" s="7">
        <v>8900</v>
      </c>
      <c r="N249" s="8">
        <v>898900</v>
      </c>
      <c r="O249" s="8">
        <f>VLOOKUP(B249,'[1]Tranche 1 Actual 2024'!$B$12:$S$373,18,FALSE)</f>
        <v>269670</v>
      </c>
      <c r="P249" s="8"/>
      <c r="Q249" s="8">
        <f t="shared" si="9"/>
        <v>269670</v>
      </c>
      <c r="R249" s="8">
        <v>0</v>
      </c>
      <c r="S249" s="8">
        <f t="shared" si="10"/>
        <v>269670</v>
      </c>
      <c r="T249" s="9">
        <f t="shared" si="11"/>
        <v>269670</v>
      </c>
      <c r="U249" s="10" t="s">
        <v>32</v>
      </c>
    </row>
    <row r="250" spans="1:21" x14ac:dyDescent="0.25">
      <c r="A250">
        <v>248</v>
      </c>
      <c r="B250" s="32" t="s">
        <v>1042</v>
      </c>
      <c r="C250" s="4" t="s">
        <v>1043</v>
      </c>
      <c r="D250" s="4" t="s">
        <v>25</v>
      </c>
      <c r="E250" s="4" t="s">
        <v>1044</v>
      </c>
      <c r="F250" s="4" t="s">
        <v>925</v>
      </c>
      <c r="G250" s="4" t="s">
        <v>1045</v>
      </c>
      <c r="H250" s="4" t="s">
        <v>1046</v>
      </c>
      <c r="I250" s="4" t="s">
        <v>1</v>
      </c>
      <c r="J250" s="5" t="s">
        <v>30</v>
      </c>
      <c r="K250" s="4" t="s">
        <v>31</v>
      </c>
      <c r="L250" s="6">
        <v>83</v>
      </c>
      <c r="M250" s="7">
        <v>8900</v>
      </c>
      <c r="N250" s="8">
        <v>738700</v>
      </c>
      <c r="O250" s="8">
        <f>VLOOKUP(B250,'[1]Tranche 1 Actual 2024'!$B$12:$S$373,18,FALSE)</f>
        <v>221610</v>
      </c>
      <c r="P250" s="8"/>
      <c r="Q250" s="8">
        <f t="shared" si="9"/>
        <v>221610</v>
      </c>
      <c r="R250" s="8">
        <v>0</v>
      </c>
      <c r="S250" s="8">
        <f t="shared" si="10"/>
        <v>221610</v>
      </c>
      <c r="T250" s="9">
        <f t="shared" si="11"/>
        <v>221610</v>
      </c>
      <c r="U250" s="10" t="s">
        <v>32</v>
      </c>
    </row>
    <row r="251" spans="1:21" x14ac:dyDescent="0.25">
      <c r="A251">
        <v>249</v>
      </c>
      <c r="B251" s="32" t="s">
        <v>1047</v>
      </c>
      <c r="C251" s="4" t="s">
        <v>1048</v>
      </c>
      <c r="D251" s="4" t="s">
        <v>40</v>
      </c>
      <c r="E251" s="4" t="s">
        <v>924</v>
      </c>
      <c r="F251" s="4" t="s">
        <v>925</v>
      </c>
      <c r="G251" s="4" t="s">
        <v>1049</v>
      </c>
      <c r="H251" s="4" t="s">
        <v>1050</v>
      </c>
      <c r="I251" s="4" t="s">
        <v>1</v>
      </c>
      <c r="J251" s="5" t="s">
        <v>30</v>
      </c>
      <c r="K251" s="4" t="s">
        <v>31</v>
      </c>
      <c r="L251" s="6">
        <v>46</v>
      </c>
      <c r="M251" s="7">
        <v>8900</v>
      </c>
      <c r="N251" s="8">
        <v>409400</v>
      </c>
      <c r="O251" s="8">
        <f>VLOOKUP(B251,'[1]Tranche 1 Actual 2024'!$B$12:$S$373,18,FALSE)</f>
        <v>122820</v>
      </c>
      <c r="P251" s="8"/>
      <c r="Q251" s="8">
        <f t="shared" si="9"/>
        <v>122820</v>
      </c>
      <c r="R251" s="8">
        <v>0</v>
      </c>
      <c r="S251" s="8">
        <f t="shared" si="10"/>
        <v>122820</v>
      </c>
      <c r="T251" s="9">
        <f t="shared" si="11"/>
        <v>122820</v>
      </c>
      <c r="U251" s="10" t="s">
        <v>32</v>
      </c>
    </row>
    <row r="252" spans="1:21" x14ac:dyDescent="0.25">
      <c r="A252">
        <v>250</v>
      </c>
      <c r="B252" s="32" t="s">
        <v>1051</v>
      </c>
      <c r="C252" s="4" t="s">
        <v>1052</v>
      </c>
      <c r="D252" s="4" t="s">
        <v>40</v>
      </c>
      <c r="E252" s="4" t="s">
        <v>936</v>
      </c>
      <c r="F252" s="4" t="s">
        <v>925</v>
      </c>
      <c r="G252" s="4" t="s">
        <v>1053</v>
      </c>
      <c r="H252" s="4" t="s">
        <v>1054</v>
      </c>
      <c r="I252" s="4" t="s">
        <v>1</v>
      </c>
      <c r="J252" s="5" t="s">
        <v>30</v>
      </c>
      <c r="K252" s="4" t="s">
        <v>31</v>
      </c>
      <c r="L252" s="6">
        <v>99</v>
      </c>
      <c r="M252" s="7">
        <v>8900</v>
      </c>
      <c r="N252" s="8">
        <v>881100</v>
      </c>
      <c r="O252" s="8">
        <f>VLOOKUP(B252,'[1]Tranche 1 Actual 2024'!$B$12:$S$373,18,FALSE)</f>
        <v>264330</v>
      </c>
      <c r="P252" s="8"/>
      <c r="Q252" s="8">
        <f t="shared" si="9"/>
        <v>264330</v>
      </c>
      <c r="R252" s="8">
        <v>0</v>
      </c>
      <c r="S252" s="8">
        <f t="shared" si="10"/>
        <v>264330</v>
      </c>
      <c r="T252" s="9">
        <f t="shared" si="11"/>
        <v>264330</v>
      </c>
      <c r="U252" s="10" t="s">
        <v>32</v>
      </c>
    </row>
    <row r="253" spans="1:21" x14ac:dyDescent="0.25">
      <c r="A253">
        <v>251</v>
      </c>
      <c r="B253" s="32" t="s">
        <v>1055</v>
      </c>
      <c r="C253" s="4" t="s">
        <v>1056</v>
      </c>
      <c r="D253" s="4" t="s">
        <v>25</v>
      </c>
      <c r="E253" s="4" t="s">
        <v>924</v>
      </c>
      <c r="F253" s="4" t="s">
        <v>925</v>
      </c>
      <c r="G253" s="4" t="s">
        <v>1057</v>
      </c>
      <c r="H253" s="4" t="s">
        <v>1058</v>
      </c>
      <c r="I253" s="4" t="s">
        <v>1</v>
      </c>
      <c r="J253" s="5" t="s">
        <v>30</v>
      </c>
      <c r="K253" s="4" t="s">
        <v>31</v>
      </c>
      <c r="L253" s="6">
        <v>169</v>
      </c>
      <c r="M253" s="7">
        <v>8900</v>
      </c>
      <c r="N253" s="8">
        <v>1504100</v>
      </c>
      <c r="O253" s="8">
        <f>VLOOKUP(B253,'[1]Tranche 1 Actual 2024'!$B$12:$S$373,18,FALSE)</f>
        <v>451230</v>
      </c>
      <c r="P253" s="8"/>
      <c r="Q253" s="8">
        <f t="shared" si="9"/>
        <v>451230</v>
      </c>
      <c r="R253" s="8">
        <v>0</v>
      </c>
      <c r="S253" s="8">
        <f t="shared" si="10"/>
        <v>451230</v>
      </c>
      <c r="T253" s="9">
        <f t="shared" si="11"/>
        <v>451230</v>
      </c>
      <c r="U253" s="10" t="s">
        <v>32</v>
      </c>
    </row>
    <row r="254" spans="1:21" x14ac:dyDescent="0.25">
      <c r="A254">
        <v>252</v>
      </c>
      <c r="B254" s="32" t="s">
        <v>1059</v>
      </c>
      <c r="C254" s="4" t="s">
        <v>1060</v>
      </c>
      <c r="D254" s="4" t="s">
        <v>25</v>
      </c>
      <c r="E254" s="4" t="s">
        <v>924</v>
      </c>
      <c r="F254" s="4" t="s">
        <v>925</v>
      </c>
      <c r="G254" s="4" t="s">
        <v>1061</v>
      </c>
      <c r="H254" s="4" t="s">
        <v>1062</v>
      </c>
      <c r="I254" s="4" t="s">
        <v>1</v>
      </c>
      <c r="J254" s="5" t="s">
        <v>30</v>
      </c>
      <c r="K254" s="4" t="s">
        <v>31</v>
      </c>
      <c r="L254" s="6">
        <v>73</v>
      </c>
      <c r="M254" s="7">
        <v>8900</v>
      </c>
      <c r="N254" s="8">
        <v>649700</v>
      </c>
      <c r="O254" s="8">
        <f>VLOOKUP(B254,'[1]Tranche 1 Actual 2024'!$B$12:$S$373,18,FALSE)</f>
        <v>194910</v>
      </c>
      <c r="P254" s="8"/>
      <c r="Q254" s="8">
        <f t="shared" si="9"/>
        <v>194910</v>
      </c>
      <c r="R254" s="8">
        <v>0</v>
      </c>
      <c r="S254" s="8">
        <f t="shared" si="10"/>
        <v>194910</v>
      </c>
      <c r="T254" s="9">
        <f t="shared" si="11"/>
        <v>194910</v>
      </c>
      <c r="U254" s="10" t="s">
        <v>32</v>
      </c>
    </row>
    <row r="255" spans="1:21" x14ac:dyDescent="0.25">
      <c r="A255">
        <v>253</v>
      </c>
      <c r="B255" s="32" t="s">
        <v>1063</v>
      </c>
      <c r="C255" s="4" t="s">
        <v>1064</v>
      </c>
      <c r="D255" s="4" t="s">
        <v>25</v>
      </c>
      <c r="E255" s="4" t="s">
        <v>1065</v>
      </c>
      <c r="F255" s="4" t="s">
        <v>925</v>
      </c>
      <c r="G255" s="4" t="s">
        <v>1066</v>
      </c>
      <c r="H255" s="4" t="s">
        <v>1067</v>
      </c>
      <c r="I255" s="4" t="s">
        <v>1</v>
      </c>
      <c r="J255" s="5" t="s">
        <v>30</v>
      </c>
      <c r="K255" s="4" t="s">
        <v>31</v>
      </c>
      <c r="L255" s="6">
        <v>30</v>
      </c>
      <c r="M255" s="7">
        <v>8900</v>
      </c>
      <c r="N255" s="8">
        <v>267000</v>
      </c>
      <c r="O255" s="8">
        <f>VLOOKUP(B255,'[1]Tranche 1 Actual 2024'!$B$12:$S$373,18,FALSE)</f>
        <v>80100</v>
      </c>
      <c r="P255" s="8"/>
      <c r="Q255" s="8">
        <f t="shared" si="9"/>
        <v>80100</v>
      </c>
      <c r="R255" s="8">
        <v>0</v>
      </c>
      <c r="S255" s="8">
        <f t="shared" si="10"/>
        <v>80100</v>
      </c>
      <c r="T255" s="9">
        <f t="shared" si="11"/>
        <v>80100</v>
      </c>
      <c r="U255" s="10" t="s">
        <v>32</v>
      </c>
    </row>
    <row r="256" spans="1:21" x14ac:dyDescent="0.25">
      <c r="A256">
        <v>254</v>
      </c>
      <c r="B256" s="32" t="s">
        <v>1068</v>
      </c>
      <c r="C256" s="4" t="s">
        <v>1069</v>
      </c>
      <c r="D256" s="4" t="s">
        <v>25</v>
      </c>
      <c r="E256" s="4" t="s">
        <v>936</v>
      </c>
      <c r="F256" s="4" t="s">
        <v>925</v>
      </c>
      <c r="G256" s="4" t="s">
        <v>1070</v>
      </c>
      <c r="H256" s="4" t="s">
        <v>1071</v>
      </c>
      <c r="I256" s="4" t="s">
        <v>1</v>
      </c>
      <c r="J256" s="5" t="s">
        <v>30</v>
      </c>
      <c r="K256" s="4" t="s">
        <v>31</v>
      </c>
      <c r="L256" s="6">
        <v>208</v>
      </c>
      <c r="M256" s="7">
        <v>8900</v>
      </c>
      <c r="N256" s="8">
        <v>1851200</v>
      </c>
      <c r="O256" s="8">
        <f>VLOOKUP(B256,'[1]Tranche 1 Actual 2024'!$B$12:$S$373,18,FALSE)</f>
        <v>555360</v>
      </c>
      <c r="P256" s="8"/>
      <c r="Q256" s="8">
        <f t="shared" si="9"/>
        <v>555360</v>
      </c>
      <c r="R256" s="8">
        <v>0</v>
      </c>
      <c r="S256" s="8">
        <f t="shared" si="10"/>
        <v>555360</v>
      </c>
      <c r="T256" s="9">
        <f t="shared" si="11"/>
        <v>555360</v>
      </c>
      <c r="U256" s="10" t="s">
        <v>32</v>
      </c>
    </row>
    <row r="257" spans="1:21" x14ac:dyDescent="0.25">
      <c r="A257">
        <v>255</v>
      </c>
      <c r="B257" s="32" t="s">
        <v>1072</v>
      </c>
      <c r="C257" s="4" t="s">
        <v>1073</v>
      </c>
      <c r="D257" s="4" t="s">
        <v>25</v>
      </c>
      <c r="E257" s="4" t="s">
        <v>936</v>
      </c>
      <c r="F257" s="4" t="s">
        <v>925</v>
      </c>
      <c r="G257" s="4" t="s">
        <v>1074</v>
      </c>
      <c r="H257" s="4" t="s">
        <v>1075</v>
      </c>
      <c r="I257" s="4" t="s">
        <v>1</v>
      </c>
      <c r="J257" s="5" t="s">
        <v>30</v>
      </c>
      <c r="K257" s="4" t="s">
        <v>31</v>
      </c>
      <c r="L257" s="6">
        <v>88</v>
      </c>
      <c r="M257" s="7">
        <v>8900</v>
      </c>
      <c r="N257" s="8">
        <v>783200</v>
      </c>
      <c r="O257" s="8">
        <f>VLOOKUP(B257,'[1]Tranche 1 Actual 2024'!$B$12:$S$373,18,FALSE)</f>
        <v>234960</v>
      </c>
      <c r="P257" s="8"/>
      <c r="Q257" s="8">
        <f t="shared" si="9"/>
        <v>234960</v>
      </c>
      <c r="R257" s="8">
        <v>0</v>
      </c>
      <c r="S257" s="8">
        <f t="shared" si="10"/>
        <v>234960</v>
      </c>
      <c r="T257" s="9">
        <f t="shared" si="11"/>
        <v>234960</v>
      </c>
      <c r="U257" s="10" t="s">
        <v>32</v>
      </c>
    </row>
    <row r="258" spans="1:21" x14ac:dyDescent="0.25">
      <c r="A258">
        <v>256</v>
      </c>
      <c r="B258" s="32" t="s">
        <v>1076</v>
      </c>
      <c r="C258" s="4" t="s">
        <v>1077</v>
      </c>
      <c r="D258" s="4" t="s">
        <v>25</v>
      </c>
      <c r="E258" s="4" t="s">
        <v>1044</v>
      </c>
      <c r="F258" s="4" t="s">
        <v>925</v>
      </c>
      <c r="G258" s="4" t="s">
        <v>1078</v>
      </c>
      <c r="H258" s="4" t="s">
        <v>1079</v>
      </c>
      <c r="I258" s="4" t="s">
        <v>1</v>
      </c>
      <c r="J258" s="5" t="s">
        <v>30</v>
      </c>
      <c r="K258" s="4" t="s">
        <v>49</v>
      </c>
      <c r="L258" s="6">
        <v>108</v>
      </c>
      <c r="M258" s="7">
        <v>8900</v>
      </c>
      <c r="N258" s="8">
        <v>961200</v>
      </c>
      <c r="O258" s="8">
        <f>VLOOKUP(B258,'[1]Tranche 1 Actual 2024'!$B$12:$S$373,18,FALSE)</f>
        <v>288360</v>
      </c>
      <c r="P258" s="8"/>
      <c r="Q258" s="8">
        <f t="shared" si="9"/>
        <v>288360</v>
      </c>
      <c r="R258" s="8">
        <v>0</v>
      </c>
      <c r="S258" s="8">
        <f t="shared" si="10"/>
        <v>288360</v>
      </c>
      <c r="T258" s="9">
        <f t="shared" si="11"/>
        <v>288360</v>
      </c>
      <c r="U258" s="10" t="s">
        <v>32</v>
      </c>
    </row>
    <row r="259" spans="1:21" x14ac:dyDescent="0.25">
      <c r="A259">
        <v>257</v>
      </c>
      <c r="B259" s="32" t="s">
        <v>1080</v>
      </c>
      <c r="C259" s="4" t="s">
        <v>1081</v>
      </c>
      <c r="D259" s="4" t="s">
        <v>25</v>
      </c>
      <c r="E259" s="4" t="s">
        <v>936</v>
      </c>
      <c r="F259" s="4" t="s">
        <v>925</v>
      </c>
      <c r="G259" s="4" t="s">
        <v>1082</v>
      </c>
      <c r="H259" s="4" t="s">
        <v>1083</v>
      </c>
      <c r="I259" s="4" t="s">
        <v>1</v>
      </c>
      <c r="J259" s="5" t="s">
        <v>30</v>
      </c>
      <c r="K259" s="4" t="s">
        <v>49</v>
      </c>
      <c r="L259" s="6">
        <v>275</v>
      </c>
      <c r="M259" s="7">
        <v>8900</v>
      </c>
      <c r="N259" s="8">
        <v>2447500</v>
      </c>
      <c r="O259" s="8">
        <f>VLOOKUP(B259,'[1]Tranche 1 Actual 2024'!$B$12:$S$373,18,FALSE)</f>
        <v>734250</v>
      </c>
      <c r="P259" s="8"/>
      <c r="Q259" s="8">
        <f t="shared" ref="Q259:Q322" si="12">N259*30%</f>
        <v>734250</v>
      </c>
      <c r="R259" s="8">
        <v>0</v>
      </c>
      <c r="S259" s="8">
        <f t="shared" ref="S259:S322" si="13">P259+Q259-R259</f>
        <v>734250</v>
      </c>
      <c r="T259" s="9">
        <f t="shared" ref="T259:T322" si="14">IF(S259&gt;=0,S259,0)</f>
        <v>734250</v>
      </c>
      <c r="U259" s="10" t="s">
        <v>32</v>
      </c>
    </row>
    <row r="260" spans="1:21" x14ac:dyDescent="0.25">
      <c r="A260">
        <v>258</v>
      </c>
      <c r="B260" s="32" t="s">
        <v>1084</v>
      </c>
      <c r="C260" s="4" t="s">
        <v>1085</v>
      </c>
      <c r="D260" s="4" t="s">
        <v>25</v>
      </c>
      <c r="E260" s="4" t="s">
        <v>936</v>
      </c>
      <c r="F260" s="4" t="s">
        <v>925</v>
      </c>
      <c r="G260" s="4" t="s">
        <v>1086</v>
      </c>
      <c r="H260" s="4" t="s">
        <v>1087</v>
      </c>
      <c r="I260" s="4" t="s">
        <v>1</v>
      </c>
      <c r="J260" s="5" t="s">
        <v>30</v>
      </c>
      <c r="K260" s="4" t="s">
        <v>31</v>
      </c>
      <c r="L260" s="6">
        <v>106</v>
      </c>
      <c r="M260" s="7">
        <v>8900</v>
      </c>
      <c r="N260" s="8">
        <v>943400</v>
      </c>
      <c r="O260" s="8">
        <f>VLOOKUP(B260,'[1]Tranche 1 Actual 2024'!$B$12:$S$373,18,FALSE)</f>
        <v>283020</v>
      </c>
      <c r="P260" s="8"/>
      <c r="Q260" s="8">
        <f t="shared" si="12"/>
        <v>283020</v>
      </c>
      <c r="R260" s="8">
        <v>0</v>
      </c>
      <c r="S260" s="8">
        <f t="shared" si="13"/>
        <v>283020</v>
      </c>
      <c r="T260" s="9">
        <f t="shared" si="14"/>
        <v>283020</v>
      </c>
      <c r="U260" s="10" t="s">
        <v>32</v>
      </c>
    </row>
    <row r="261" spans="1:21" x14ac:dyDescent="0.25">
      <c r="A261">
        <v>259</v>
      </c>
      <c r="B261" s="32" t="s">
        <v>1088</v>
      </c>
      <c r="C261" s="4" t="s">
        <v>1089</v>
      </c>
      <c r="D261" s="4" t="s">
        <v>25</v>
      </c>
      <c r="E261" s="4" t="s">
        <v>936</v>
      </c>
      <c r="F261" s="4" t="s">
        <v>925</v>
      </c>
      <c r="G261" s="4" t="s">
        <v>1090</v>
      </c>
      <c r="H261" s="4" t="s">
        <v>1091</v>
      </c>
      <c r="I261" s="4" t="s">
        <v>1</v>
      </c>
      <c r="J261" s="5" t="s">
        <v>30</v>
      </c>
      <c r="K261" s="4" t="s">
        <v>49</v>
      </c>
      <c r="L261" s="6">
        <v>426</v>
      </c>
      <c r="M261" s="7">
        <v>8900</v>
      </c>
      <c r="N261" s="8">
        <v>3791400</v>
      </c>
      <c r="O261" s="8">
        <f>VLOOKUP(B261,'[1]Tranche 1 Actual 2024'!$B$12:$S$373,18,FALSE)</f>
        <v>1137420</v>
      </c>
      <c r="P261" s="8"/>
      <c r="Q261" s="8">
        <f t="shared" si="12"/>
        <v>1137420</v>
      </c>
      <c r="R261" s="8">
        <v>0</v>
      </c>
      <c r="S261" s="8">
        <f t="shared" si="13"/>
        <v>1137420</v>
      </c>
      <c r="T261" s="9">
        <f t="shared" si="14"/>
        <v>1137420</v>
      </c>
      <c r="U261" s="10" t="s">
        <v>32</v>
      </c>
    </row>
    <row r="262" spans="1:21" x14ac:dyDescent="0.25">
      <c r="A262">
        <v>260</v>
      </c>
      <c r="B262" s="32" t="s">
        <v>1092</v>
      </c>
      <c r="C262" s="4" t="s">
        <v>1093</v>
      </c>
      <c r="D262" s="4" t="s">
        <v>25</v>
      </c>
      <c r="E262" s="4" t="s">
        <v>936</v>
      </c>
      <c r="F262" s="4" t="s">
        <v>925</v>
      </c>
      <c r="G262" s="4" t="s">
        <v>1094</v>
      </c>
      <c r="H262" s="4" t="s">
        <v>1095</v>
      </c>
      <c r="I262" s="4" t="s">
        <v>1</v>
      </c>
      <c r="J262" s="5" t="s">
        <v>30</v>
      </c>
      <c r="K262" s="4" t="s">
        <v>31</v>
      </c>
      <c r="L262" s="6">
        <v>105</v>
      </c>
      <c r="M262" s="7">
        <v>8900</v>
      </c>
      <c r="N262" s="8">
        <v>934500</v>
      </c>
      <c r="O262" s="8">
        <f>VLOOKUP(B262,'[1]Tranche 1 Actual 2024'!$B$12:$S$373,18,FALSE)</f>
        <v>280350</v>
      </c>
      <c r="P262" s="8"/>
      <c r="Q262" s="8">
        <f t="shared" si="12"/>
        <v>280350</v>
      </c>
      <c r="R262" s="8">
        <v>0</v>
      </c>
      <c r="S262" s="8">
        <f t="shared" si="13"/>
        <v>280350</v>
      </c>
      <c r="T262" s="9">
        <f t="shared" si="14"/>
        <v>280350</v>
      </c>
      <c r="U262" s="10" t="s">
        <v>32</v>
      </c>
    </row>
    <row r="263" spans="1:21" x14ac:dyDescent="0.25">
      <c r="A263">
        <v>261</v>
      </c>
      <c r="B263" s="32" t="s">
        <v>1096</v>
      </c>
      <c r="C263" s="4" t="s">
        <v>1097</v>
      </c>
      <c r="D263" s="4" t="s">
        <v>25</v>
      </c>
      <c r="E263" s="4" t="s">
        <v>924</v>
      </c>
      <c r="F263" s="4" t="s">
        <v>925</v>
      </c>
      <c r="G263" s="4" t="s">
        <v>1098</v>
      </c>
      <c r="H263" s="4" t="s">
        <v>1099</v>
      </c>
      <c r="I263" s="4" t="s">
        <v>1</v>
      </c>
      <c r="J263" s="5" t="s">
        <v>30</v>
      </c>
      <c r="K263" s="4" t="s">
        <v>31</v>
      </c>
      <c r="L263" s="6">
        <v>38</v>
      </c>
      <c r="M263" s="7">
        <v>8900</v>
      </c>
      <c r="N263" s="8">
        <v>338200</v>
      </c>
      <c r="O263" s="8"/>
      <c r="P263" s="8">
        <f>L263*M263*30%</f>
        <v>101460</v>
      </c>
      <c r="Q263" s="8">
        <f t="shared" si="12"/>
        <v>101460</v>
      </c>
      <c r="R263" s="8">
        <v>0</v>
      </c>
      <c r="S263" s="8">
        <f t="shared" si="13"/>
        <v>202920</v>
      </c>
      <c r="T263" s="9">
        <f t="shared" si="14"/>
        <v>202920</v>
      </c>
      <c r="U263" s="10" t="s">
        <v>170</v>
      </c>
    </row>
    <row r="264" spans="1:21" x14ac:dyDescent="0.25">
      <c r="A264">
        <v>262</v>
      </c>
      <c r="B264" s="32" t="s">
        <v>1100</v>
      </c>
      <c r="C264" s="4" t="s">
        <v>1101</v>
      </c>
      <c r="D264" s="4" t="s">
        <v>25</v>
      </c>
      <c r="E264" s="4" t="s">
        <v>992</v>
      </c>
      <c r="F264" s="4" t="s">
        <v>925</v>
      </c>
      <c r="G264" s="4" t="s">
        <v>1102</v>
      </c>
      <c r="H264" s="4" t="s">
        <v>1103</v>
      </c>
      <c r="I264" s="4" t="s">
        <v>1</v>
      </c>
      <c r="J264" s="5" t="s">
        <v>183</v>
      </c>
      <c r="K264" s="4" t="s">
        <v>31</v>
      </c>
      <c r="L264" s="6">
        <v>136</v>
      </c>
      <c r="M264" s="7">
        <v>8900</v>
      </c>
      <c r="N264" s="8">
        <v>1210400</v>
      </c>
      <c r="O264" s="8">
        <f>VLOOKUP(B264,'[1]Tranche 1 Actual 2024'!$B$12:$S$373,18,FALSE)</f>
        <v>363120</v>
      </c>
      <c r="P264" s="8"/>
      <c r="Q264" s="8">
        <f t="shared" si="12"/>
        <v>363120</v>
      </c>
      <c r="R264" s="8">
        <v>0</v>
      </c>
      <c r="S264" s="8">
        <f t="shared" si="13"/>
        <v>363120</v>
      </c>
      <c r="T264" s="9">
        <f t="shared" si="14"/>
        <v>363120</v>
      </c>
      <c r="U264" s="10" t="s">
        <v>32</v>
      </c>
    </row>
    <row r="265" spans="1:21" x14ac:dyDescent="0.25">
      <c r="A265">
        <v>263</v>
      </c>
      <c r="B265" s="32" t="s">
        <v>1104</v>
      </c>
      <c r="C265" s="4" t="s">
        <v>1105</v>
      </c>
      <c r="D265" s="4" t="s">
        <v>25</v>
      </c>
      <c r="E265" s="4" t="s">
        <v>924</v>
      </c>
      <c r="F265" s="4" t="s">
        <v>925</v>
      </c>
      <c r="G265" s="4" t="s">
        <v>1106</v>
      </c>
      <c r="H265" s="4" t="s">
        <v>1107</v>
      </c>
      <c r="I265" s="4" t="s">
        <v>1</v>
      </c>
      <c r="J265" s="5" t="s">
        <v>30</v>
      </c>
      <c r="K265" s="4" t="s">
        <v>49</v>
      </c>
      <c r="L265" s="6">
        <v>106</v>
      </c>
      <c r="M265" s="7">
        <v>8900</v>
      </c>
      <c r="N265" s="8">
        <v>943400</v>
      </c>
      <c r="O265" s="8">
        <f>VLOOKUP(B265,'[1]Tranche 1 Actual 2024'!$B$12:$S$373,18,FALSE)</f>
        <v>283020</v>
      </c>
      <c r="P265" s="8"/>
      <c r="Q265" s="8">
        <f t="shared" si="12"/>
        <v>283020</v>
      </c>
      <c r="R265" s="8">
        <v>0</v>
      </c>
      <c r="S265" s="8">
        <f t="shared" si="13"/>
        <v>283020</v>
      </c>
      <c r="T265" s="9">
        <f t="shared" si="14"/>
        <v>283020</v>
      </c>
      <c r="U265" s="10" t="s">
        <v>32</v>
      </c>
    </row>
    <row r="266" spans="1:21" x14ac:dyDescent="0.25">
      <c r="A266">
        <v>264</v>
      </c>
      <c r="B266" s="32" t="s">
        <v>1108</v>
      </c>
      <c r="C266" s="4" t="s">
        <v>1109</v>
      </c>
      <c r="D266" s="4" t="s">
        <v>25</v>
      </c>
      <c r="E266" s="4" t="s">
        <v>1110</v>
      </c>
      <c r="F266" s="4" t="s">
        <v>925</v>
      </c>
      <c r="G266" s="4" t="s">
        <v>1111</v>
      </c>
      <c r="H266" s="4" t="s">
        <v>1112</v>
      </c>
      <c r="I266" s="4" t="s">
        <v>1</v>
      </c>
      <c r="J266" s="5" t="s">
        <v>30</v>
      </c>
      <c r="K266" s="4" t="s">
        <v>31</v>
      </c>
      <c r="L266" s="6">
        <v>117</v>
      </c>
      <c r="M266" s="7">
        <v>8900</v>
      </c>
      <c r="N266" s="8">
        <v>1041300</v>
      </c>
      <c r="O266" s="8">
        <f>VLOOKUP(B266,'[1]Tranche 1 Actual 2024'!$B$12:$S$373,18,FALSE)</f>
        <v>312390</v>
      </c>
      <c r="P266" s="8"/>
      <c r="Q266" s="8">
        <f t="shared" si="12"/>
        <v>312390</v>
      </c>
      <c r="R266" s="8">
        <v>0</v>
      </c>
      <c r="S266" s="8">
        <f t="shared" si="13"/>
        <v>312390</v>
      </c>
      <c r="T266" s="9">
        <f t="shared" si="14"/>
        <v>312390</v>
      </c>
      <c r="U266" s="10" t="s">
        <v>32</v>
      </c>
    </row>
    <row r="267" spans="1:21" x14ac:dyDescent="0.25">
      <c r="A267">
        <v>265</v>
      </c>
      <c r="B267" s="32" t="s">
        <v>1113</v>
      </c>
      <c r="C267" s="4" t="s">
        <v>1114</v>
      </c>
      <c r="D267" s="4" t="s">
        <v>25</v>
      </c>
      <c r="E267" s="4" t="s">
        <v>992</v>
      </c>
      <c r="F267" s="4" t="s">
        <v>925</v>
      </c>
      <c r="G267" s="4" t="s">
        <v>1115</v>
      </c>
      <c r="H267" s="4" t="s">
        <v>1116</v>
      </c>
      <c r="I267" s="4" t="s">
        <v>1</v>
      </c>
      <c r="J267" s="5" t="s">
        <v>30</v>
      </c>
      <c r="K267" s="4" t="s">
        <v>31</v>
      </c>
      <c r="L267" s="6">
        <v>108</v>
      </c>
      <c r="M267" s="7">
        <v>8900</v>
      </c>
      <c r="N267" s="8">
        <v>961200</v>
      </c>
      <c r="O267" s="8">
        <f>VLOOKUP(B267,'[1]Tranche 1 Actual 2024'!$B$12:$S$373,18,FALSE)</f>
        <v>288360</v>
      </c>
      <c r="P267" s="8"/>
      <c r="Q267" s="8">
        <f t="shared" si="12"/>
        <v>288360</v>
      </c>
      <c r="R267" s="8">
        <v>0</v>
      </c>
      <c r="S267" s="8">
        <f t="shared" si="13"/>
        <v>288360</v>
      </c>
      <c r="T267" s="9">
        <f t="shared" si="14"/>
        <v>288360</v>
      </c>
      <c r="U267" s="10" t="s">
        <v>32</v>
      </c>
    </row>
    <row r="268" spans="1:21" x14ac:dyDescent="0.25">
      <c r="A268">
        <v>266</v>
      </c>
      <c r="B268" s="32" t="s">
        <v>1117</v>
      </c>
      <c r="C268" s="4" t="s">
        <v>1118</v>
      </c>
      <c r="D268" s="4" t="s">
        <v>25</v>
      </c>
      <c r="E268" s="4" t="s">
        <v>936</v>
      </c>
      <c r="F268" s="4" t="s">
        <v>925</v>
      </c>
      <c r="G268" s="4" t="s">
        <v>1119</v>
      </c>
      <c r="H268" s="4" t="s">
        <v>1120</v>
      </c>
      <c r="I268" s="4" t="s">
        <v>1</v>
      </c>
      <c r="J268" s="5" t="s">
        <v>30</v>
      </c>
      <c r="K268" s="4" t="s">
        <v>31</v>
      </c>
      <c r="L268" s="6">
        <v>128</v>
      </c>
      <c r="M268" s="7">
        <v>8900</v>
      </c>
      <c r="N268" s="8">
        <v>1139200</v>
      </c>
      <c r="O268" s="8">
        <f>VLOOKUP(B268,'[1]Tranche 1 Actual 2024'!$B$12:$S$373,18,FALSE)</f>
        <v>341760</v>
      </c>
      <c r="P268" s="8"/>
      <c r="Q268" s="8">
        <f t="shared" si="12"/>
        <v>341760</v>
      </c>
      <c r="R268" s="8">
        <v>0</v>
      </c>
      <c r="S268" s="8">
        <f t="shared" si="13"/>
        <v>341760</v>
      </c>
      <c r="T268" s="9">
        <f t="shared" si="14"/>
        <v>341760</v>
      </c>
      <c r="U268" s="10" t="s">
        <v>32</v>
      </c>
    </row>
    <row r="269" spans="1:21" x14ac:dyDescent="0.25">
      <c r="A269">
        <v>267</v>
      </c>
      <c r="B269" s="32" t="s">
        <v>1121</v>
      </c>
      <c r="C269" s="4" t="s">
        <v>1122</v>
      </c>
      <c r="D269" s="4" t="s">
        <v>25</v>
      </c>
      <c r="E269" s="4" t="s">
        <v>936</v>
      </c>
      <c r="F269" s="4" t="s">
        <v>925</v>
      </c>
      <c r="G269" s="4" t="s">
        <v>1123</v>
      </c>
      <c r="H269" s="4" t="s">
        <v>1124</v>
      </c>
      <c r="I269" s="4" t="s">
        <v>1</v>
      </c>
      <c r="J269" s="5" t="s">
        <v>30</v>
      </c>
      <c r="K269" s="4" t="s">
        <v>49</v>
      </c>
      <c r="L269" s="6">
        <v>350</v>
      </c>
      <c r="M269" s="7">
        <v>8900</v>
      </c>
      <c r="N269" s="8">
        <v>3115000</v>
      </c>
      <c r="O269" s="8">
        <f>VLOOKUP(B269,'[1]Tranche 1 Actual 2024'!$B$12:$S$373,18,FALSE)</f>
        <v>934500</v>
      </c>
      <c r="P269" s="8"/>
      <c r="Q269" s="8">
        <f t="shared" si="12"/>
        <v>934500</v>
      </c>
      <c r="R269" s="8">
        <v>0</v>
      </c>
      <c r="S269" s="8">
        <f t="shared" si="13"/>
        <v>934500</v>
      </c>
      <c r="T269" s="9">
        <f t="shared" si="14"/>
        <v>934500</v>
      </c>
      <c r="U269" s="10" t="s">
        <v>32</v>
      </c>
    </row>
    <row r="270" spans="1:21" x14ac:dyDescent="0.25">
      <c r="A270">
        <v>268</v>
      </c>
      <c r="B270" s="32" t="s">
        <v>1125</v>
      </c>
      <c r="C270" s="4" t="s">
        <v>1126</v>
      </c>
      <c r="D270" s="4" t="s">
        <v>40</v>
      </c>
      <c r="E270" s="4" t="s">
        <v>936</v>
      </c>
      <c r="F270" s="4" t="s">
        <v>925</v>
      </c>
      <c r="G270" s="4" t="s">
        <v>1127</v>
      </c>
      <c r="H270" s="4" t="s">
        <v>1128</v>
      </c>
      <c r="I270" s="4" t="s">
        <v>1</v>
      </c>
      <c r="J270" s="5" t="s">
        <v>30</v>
      </c>
      <c r="K270" s="4" t="s">
        <v>49</v>
      </c>
      <c r="L270" s="6">
        <v>62</v>
      </c>
      <c r="M270" s="7">
        <v>8900</v>
      </c>
      <c r="N270" s="8">
        <v>551800</v>
      </c>
      <c r="O270" s="8"/>
      <c r="P270" s="8">
        <f>L270*M270*30%</f>
        <v>165540</v>
      </c>
      <c r="Q270" s="8">
        <f t="shared" si="12"/>
        <v>165540</v>
      </c>
      <c r="R270" s="8">
        <v>0</v>
      </c>
      <c r="S270" s="8">
        <f t="shared" si="13"/>
        <v>331080</v>
      </c>
      <c r="T270" s="9">
        <f t="shared" si="14"/>
        <v>331080</v>
      </c>
      <c r="U270" s="10" t="s">
        <v>170</v>
      </c>
    </row>
    <row r="271" spans="1:21" x14ac:dyDescent="0.25">
      <c r="A271">
        <v>269</v>
      </c>
      <c r="B271" s="32" t="s">
        <v>1129</v>
      </c>
      <c r="C271" s="4" t="s">
        <v>1130</v>
      </c>
      <c r="D271" s="4" t="s">
        <v>25</v>
      </c>
      <c r="E271" s="4" t="s">
        <v>924</v>
      </c>
      <c r="F271" s="4" t="s">
        <v>925</v>
      </c>
      <c r="G271" s="4" t="s">
        <v>1131</v>
      </c>
      <c r="H271" s="4" t="s">
        <v>298</v>
      </c>
      <c r="I271" s="4" t="s">
        <v>1</v>
      </c>
      <c r="J271" s="5" t="s">
        <v>30</v>
      </c>
      <c r="K271" s="4" t="s">
        <v>31</v>
      </c>
      <c r="L271" s="6">
        <v>82</v>
      </c>
      <c r="M271" s="7">
        <v>8900</v>
      </c>
      <c r="N271" s="8">
        <v>729800</v>
      </c>
      <c r="O271" s="8">
        <f>VLOOKUP(B271,'[1]Tranche 1 Actual 2024'!$B$12:$S$373,18,FALSE)</f>
        <v>218940</v>
      </c>
      <c r="P271" s="8"/>
      <c r="Q271" s="8">
        <f t="shared" si="12"/>
        <v>218940</v>
      </c>
      <c r="R271" s="8">
        <v>0</v>
      </c>
      <c r="S271" s="8">
        <f t="shared" si="13"/>
        <v>218940</v>
      </c>
      <c r="T271" s="9">
        <f t="shared" si="14"/>
        <v>218940</v>
      </c>
      <c r="U271" s="10" t="s">
        <v>32</v>
      </c>
    </row>
    <row r="272" spans="1:21" x14ac:dyDescent="0.25">
      <c r="A272">
        <v>270</v>
      </c>
      <c r="B272" s="32" t="s">
        <v>1132</v>
      </c>
      <c r="C272" s="4" t="s">
        <v>1133</v>
      </c>
      <c r="D272" s="4" t="s">
        <v>25</v>
      </c>
      <c r="E272" s="4" t="s">
        <v>936</v>
      </c>
      <c r="F272" s="4" t="s">
        <v>925</v>
      </c>
      <c r="G272" s="4" t="s">
        <v>1134</v>
      </c>
      <c r="H272" s="4" t="s">
        <v>1135</v>
      </c>
      <c r="I272" s="4" t="s">
        <v>1</v>
      </c>
      <c r="J272" s="5" t="s">
        <v>183</v>
      </c>
      <c r="K272" s="4" t="s">
        <v>31</v>
      </c>
      <c r="L272" s="6">
        <v>209</v>
      </c>
      <c r="M272" s="7">
        <v>8900</v>
      </c>
      <c r="N272" s="8">
        <v>1860100</v>
      </c>
      <c r="O272" s="8">
        <f>VLOOKUP(B272,'[1]Tranche 1 Actual 2024'!$B$12:$S$373,18,FALSE)</f>
        <v>558030</v>
      </c>
      <c r="P272" s="8"/>
      <c r="Q272" s="8">
        <f t="shared" si="12"/>
        <v>558030</v>
      </c>
      <c r="R272" s="8">
        <v>0</v>
      </c>
      <c r="S272" s="8">
        <f t="shared" si="13"/>
        <v>558030</v>
      </c>
      <c r="T272" s="9">
        <f t="shared" si="14"/>
        <v>558030</v>
      </c>
      <c r="U272" s="10" t="s">
        <v>32</v>
      </c>
    </row>
    <row r="273" spans="1:21" x14ac:dyDescent="0.25">
      <c r="A273">
        <v>271</v>
      </c>
      <c r="B273" s="32" t="s">
        <v>1136</v>
      </c>
      <c r="C273" s="4" t="s">
        <v>1137</v>
      </c>
      <c r="D273" s="4" t="s">
        <v>25</v>
      </c>
      <c r="E273" s="4" t="s">
        <v>1138</v>
      </c>
      <c r="F273" s="4" t="s">
        <v>925</v>
      </c>
      <c r="G273" s="4" t="s">
        <v>1139</v>
      </c>
      <c r="H273" s="4" t="s">
        <v>1140</v>
      </c>
      <c r="I273" s="4" t="s">
        <v>1</v>
      </c>
      <c r="J273" s="5" t="s">
        <v>30</v>
      </c>
      <c r="K273" s="4" t="s">
        <v>31</v>
      </c>
      <c r="L273" s="6">
        <v>15</v>
      </c>
      <c r="M273" s="7">
        <v>8900</v>
      </c>
      <c r="N273" s="8">
        <v>133500</v>
      </c>
      <c r="O273" s="8"/>
      <c r="P273" s="8">
        <v>42050</v>
      </c>
      <c r="Q273" s="8">
        <f t="shared" si="12"/>
        <v>40050</v>
      </c>
      <c r="R273" s="8">
        <v>0</v>
      </c>
      <c r="S273" s="8">
        <f t="shared" si="13"/>
        <v>82100</v>
      </c>
      <c r="T273" s="9">
        <f t="shared" si="14"/>
        <v>82100</v>
      </c>
      <c r="U273" s="10" t="s">
        <v>170</v>
      </c>
    </row>
    <row r="274" spans="1:21" x14ac:dyDescent="0.25">
      <c r="A274">
        <v>272</v>
      </c>
      <c r="B274" s="32" t="s">
        <v>1141</v>
      </c>
      <c r="C274" s="4" t="s">
        <v>1142</v>
      </c>
      <c r="D274" s="4" t="s">
        <v>40</v>
      </c>
      <c r="E274" s="4" t="s">
        <v>936</v>
      </c>
      <c r="F274" s="4" t="s">
        <v>925</v>
      </c>
      <c r="G274" s="4" t="s">
        <v>1143</v>
      </c>
      <c r="H274" s="4" t="s">
        <v>1144</v>
      </c>
      <c r="I274" s="4" t="s">
        <v>1</v>
      </c>
      <c r="J274" s="5" t="s">
        <v>183</v>
      </c>
      <c r="K274" s="4" t="s">
        <v>31</v>
      </c>
      <c r="L274" s="6">
        <v>240</v>
      </c>
      <c r="M274" s="7">
        <v>8900</v>
      </c>
      <c r="N274" s="8">
        <v>2136000</v>
      </c>
      <c r="O274" s="8">
        <f>VLOOKUP(B274,'[1]Tranche 1 Actual 2024'!$B$12:$S$373,18,FALSE)</f>
        <v>640800</v>
      </c>
      <c r="P274" s="8"/>
      <c r="Q274" s="8">
        <f t="shared" si="12"/>
        <v>640800</v>
      </c>
      <c r="R274" s="8">
        <v>0</v>
      </c>
      <c r="S274" s="8">
        <f t="shared" si="13"/>
        <v>640800</v>
      </c>
      <c r="T274" s="9">
        <f t="shared" si="14"/>
        <v>640800</v>
      </c>
      <c r="U274" s="10" t="s">
        <v>32</v>
      </c>
    </row>
    <row r="275" spans="1:21" x14ac:dyDescent="0.25">
      <c r="A275">
        <v>273</v>
      </c>
      <c r="B275" s="32" t="s">
        <v>1145</v>
      </c>
      <c r="C275" s="4" t="s">
        <v>1146</v>
      </c>
      <c r="D275" s="4" t="s">
        <v>25</v>
      </c>
      <c r="E275" s="4" t="s">
        <v>924</v>
      </c>
      <c r="F275" s="4" t="s">
        <v>925</v>
      </c>
      <c r="G275" s="4" t="s">
        <v>1147</v>
      </c>
      <c r="H275" s="4" t="s">
        <v>1148</v>
      </c>
      <c r="I275" s="4" t="s">
        <v>1</v>
      </c>
      <c r="J275" s="5" t="s">
        <v>30</v>
      </c>
      <c r="K275" s="4" t="s">
        <v>31</v>
      </c>
      <c r="L275" s="6">
        <v>122</v>
      </c>
      <c r="M275" s="7">
        <v>8900</v>
      </c>
      <c r="N275" s="8">
        <v>1085800</v>
      </c>
      <c r="O275" s="8">
        <f>VLOOKUP(B275,'[1]Tranche 1 Actual 2024'!$B$12:$S$373,18,FALSE)</f>
        <v>325740</v>
      </c>
      <c r="P275" s="8"/>
      <c r="Q275" s="8">
        <f t="shared" si="12"/>
        <v>325740</v>
      </c>
      <c r="R275" s="8">
        <v>0</v>
      </c>
      <c r="S275" s="8">
        <f t="shared" si="13"/>
        <v>325740</v>
      </c>
      <c r="T275" s="9">
        <f t="shared" si="14"/>
        <v>325740</v>
      </c>
      <c r="U275" s="10" t="s">
        <v>32</v>
      </c>
    </row>
    <row r="276" spans="1:21" x14ac:dyDescent="0.25">
      <c r="A276">
        <v>274</v>
      </c>
      <c r="B276" s="32" t="s">
        <v>1149</v>
      </c>
      <c r="C276" s="4" t="s">
        <v>1150</v>
      </c>
      <c r="D276" s="4" t="s">
        <v>25</v>
      </c>
      <c r="E276" s="4" t="s">
        <v>1151</v>
      </c>
      <c r="F276" s="4" t="s">
        <v>925</v>
      </c>
      <c r="G276" s="4" t="s">
        <v>1152</v>
      </c>
      <c r="H276" s="4" t="s">
        <v>1153</v>
      </c>
      <c r="I276" s="4" t="s">
        <v>1</v>
      </c>
      <c r="J276" s="5" t="s">
        <v>30</v>
      </c>
      <c r="K276" s="4" t="s">
        <v>31</v>
      </c>
      <c r="L276" s="6">
        <v>86</v>
      </c>
      <c r="M276" s="7">
        <v>8900</v>
      </c>
      <c r="N276" s="8">
        <v>765400</v>
      </c>
      <c r="O276" s="8">
        <f>VLOOKUP(B276,'[1]Tranche 1 Actual 2024'!$B$12:$S$373,18,FALSE)</f>
        <v>229620</v>
      </c>
      <c r="P276" s="8"/>
      <c r="Q276" s="8">
        <f t="shared" si="12"/>
        <v>229620</v>
      </c>
      <c r="R276" s="8">
        <v>0</v>
      </c>
      <c r="S276" s="8">
        <f t="shared" si="13"/>
        <v>229620</v>
      </c>
      <c r="T276" s="9">
        <f t="shared" si="14"/>
        <v>229620</v>
      </c>
      <c r="U276" s="10" t="s">
        <v>32</v>
      </c>
    </row>
    <row r="277" spans="1:21" x14ac:dyDescent="0.25">
      <c r="A277">
        <v>275</v>
      </c>
      <c r="B277" s="32" t="s">
        <v>1154</v>
      </c>
      <c r="C277" s="4" t="s">
        <v>1155</v>
      </c>
      <c r="D277" s="4" t="s">
        <v>25</v>
      </c>
      <c r="E277" s="4" t="s">
        <v>1156</v>
      </c>
      <c r="F277" s="4" t="s">
        <v>925</v>
      </c>
      <c r="G277" s="4" t="s">
        <v>1157</v>
      </c>
      <c r="H277" s="4" t="s">
        <v>1158</v>
      </c>
      <c r="I277" s="4" t="s">
        <v>1</v>
      </c>
      <c r="J277" s="5" t="s">
        <v>30</v>
      </c>
      <c r="K277" s="4" t="s">
        <v>31</v>
      </c>
      <c r="L277" s="6">
        <v>123</v>
      </c>
      <c r="M277" s="7">
        <v>8900</v>
      </c>
      <c r="N277" s="8">
        <v>1094700</v>
      </c>
      <c r="O277" s="8">
        <f>VLOOKUP(B277,'[1]Tranche 1 Actual 2024'!$B$12:$S$373,18,FALSE)</f>
        <v>328410</v>
      </c>
      <c r="P277" s="8"/>
      <c r="Q277" s="8">
        <f t="shared" si="12"/>
        <v>328410</v>
      </c>
      <c r="R277" s="8">
        <v>0</v>
      </c>
      <c r="S277" s="8">
        <f t="shared" si="13"/>
        <v>328410</v>
      </c>
      <c r="T277" s="9">
        <f t="shared" si="14"/>
        <v>328410</v>
      </c>
      <c r="U277" s="10" t="s">
        <v>32</v>
      </c>
    </row>
    <row r="278" spans="1:21" x14ac:dyDescent="0.25">
      <c r="A278">
        <v>276</v>
      </c>
      <c r="B278" s="32" t="s">
        <v>1159</v>
      </c>
      <c r="C278" s="4" t="s">
        <v>1160</v>
      </c>
      <c r="D278" s="4" t="s">
        <v>25</v>
      </c>
      <c r="E278" s="4" t="s">
        <v>936</v>
      </c>
      <c r="F278" s="4" t="s">
        <v>925</v>
      </c>
      <c r="G278" s="4" t="s">
        <v>1161</v>
      </c>
      <c r="H278" s="4" t="s">
        <v>1162</v>
      </c>
      <c r="I278" s="4" t="s">
        <v>1</v>
      </c>
      <c r="J278" s="5" t="s">
        <v>183</v>
      </c>
      <c r="K278" s="4" t="s">
        <v>31</v>
      </c>
      <c r="L278" s="6">
        <v>649</v>
      </c>
      <c r="M278" s="7">
        <v>8900</v>
      </c>
      <c r="N278" s="8">
        <v>5776100</v>
      </c>
      <c r="O278" s="8">
        <f>VLOOKUP(B278,'[1]Tranche 1 Actual 2024'!$B$12:$S$373,18,FALSE)</f>
        <v>1732830</v>
      </c>
      <c r="P278" s="8"/>
      <c r="Q278" s="8">
        <f t="shared" si="12"/>
        <v>1732830</v>
      </c>
      <c r="R278" s="8">
        <v>0</v>
      </c>
      <c r="S278" s="8">
        <f t="shared" si="13"/>
        <v>1732830</v>
      </c>
      <c r="T278" s="9">
        <f t="shared" si="14"/>
        <v>1732830</v>
      </c>
      <c r="U278" s="10" t="s">
        <v>32</v>
      </c>
    </row>
    <row r="279" spans="1:21" x14ac:dyDescent="0.25">
      <c r="A279">
        <v>277</v>
      </c>
      <c r="B279" s="32" t="s">
        <v>1163</v>
      </c>
      <c r="C279" s="4" t="s">
        <v>1164</v>
      </c>
      <c r="D279" s="4" t="s">
        <v>40</v>
      </c>
      <c r="E279" s="4" t="s">
        <v>924</v>
      </c>
      <c r="F279" s="4" t="s">
        <v>925</v>
      </c>
      <c r="G279" s="4" t="s">
        <v>1165</v>
      </c>
      <c r="H279" s="4" t="s">
        <v>1166</v>
      </c>
      <c r="I279" s="4" t="s">
        <v>1</v>
      </c>
      <c r="J279" s="5" t="s">
        <v>30</v>
      </c>
      <c r="K279" s="4" t="s">
        <v>31</v>
      </c>
      <c r="L279" s="6">
        <v>51</v>
      </c>
      <c r="M279" s="7">
        <v>8900</v>
      </c>
      <c r="N279" s="8">
        <v>453900</v>
      </c>
      <c r="O279" s="8">
        <f>VLOOKUP(B279,'[1]Tranche 1 Actual 2024'!$B$12:$S$373,18,FALSE)</f>
        <v>136170</v>
      </c>
      <c r="P279" s="8"/>
      <c r="Q279" s="8">
        <f t="shared" si="12"/>
        <v>136170</v>
      </c>
      <c r="R279" s="8">
        <v>0</v>
      </c>
      <c r="S279" s="8">
        <f t="shared" si="13"/>
        <v>136170</v>
      </c>
      <c r="T279" s="9">
        <f t="shared" si="14"/>
        <v>136170</v>
      </c>
      <c r="U279" s="10" t="s">
        <v>32</v>
      </c>
    </row>
    <row r="280" spans="1:21" x14ac:dyDescent="0.25">
      <c r="A280">
        <v>278</v>
      </c>
      <c r="B280" s="32" t="s">
        <v>1167</v>
      </c>
      <c r="C280" s="4" t="s">
        <v>1168</v>
      </c>
      <c r="D280" s="4" t="s">
        <v>40</v>
      </c>
      <c r="E280" s="4" t="s">
        <v>1110</v>
      </c>
      <c r="F280" s="4" t="s">
        <v>925</v>
      </c>
      <c r="G280" s="4" t="s">
        <v>1169</v>
      </c>
      <c r="H280" s="4" t="s">
        <v>1170</v>
      </c>
      <c r="I280" s="4" t="s">
        <v>1</v>
      </c>
      <c r="J280" s="5" t="s">
        <v>30</v>
      </c>
      <c r="K280" s="4" t="s">
        <v>31</v>
      </c>
      <c r="L280" s="6">
        <v>51</v>
      </c>
      <c r="M280" s="7">
        <v>8900</v>
      </c>
      <c r="N280" s="8">
        <v>453900</v>
      </c>
      <c r="O280" s="8">
        <f>VLOOKUP(B280,'[1]Tranche 1 Actual 2024'!$B$12:$S$373,18,FALSE)</f>
        <v>136170</v>
      </c>
      <c r="P280" s="8"/>
      <c r="Q280" s="8">
        <f t="shared" si="12"/>
        <v>136170</v>
      </c>
      <c r="R280" s="8">
        <v>0</v>
      </c>
      <c r="S280" s="8">
        <f t="shared" si="13"/>
        <v>136170</v>
      </c>
      <c r="T280" s="9">
        <f t="shared" si="14"/>
        <v>136170</v>
      </c>
      <c r="U280" s="10" t="s">
        <v>32</v>
      </c>
    </row>
    <row r="281" spans="1:21" x14ac:dyDescent="0.25">
      <c r="A281">
        <v>279</v>
      </c>
      <c r="B281" s="32" t="s">
        <v>1171</v>
      </c>
      <c r="C281" s="4" t="s">
        <v>1172</v>
      </c>
      <c r="D281" s="4" t="s">
        <v>25</v>
      </c>
      <c r="E281" s="4" t="s">
        <v>1173</v>
      </c>
      <c r="F281" s="4" t="s">
        <v>1174</v>
      </c>
      <c r="G281" s="4" t="s">
        <v>1175</v>
      </c>
      <c r="H281" s="4" t="s">
        <v>136</v>
      </c>
      <c r="I281" s="4" t="s">
        <v>1</v>
      </c>
      <c r="J281" s="5" t="s">
        <v>30</v>
      </c>
      <c r="K281" s="4" t="s">
        <v>31</v>
      </c>
      <c r="L281" s="6">
        <v>89</v>
      </c>
      <c r="M281" s="7">
        <v>8900</v>
      </c>
      <c r="N281" s="8">
        <v>792100</v>
      </c>
      <c r="O281" s="8">
        <f>VLOOKUP(B281,'[1]Tranche 1 Actual 2024'!$B$12:$S$373,18,FALSE)</f>
        <v>237630</v>
      </c>
      <c r="P281" s="8"/>
      <c r="Q281" s="8">
        <f t="shared" si="12"/>
        <v>237630</v>
      </c>
      <c r="R281" s="8">
        <v>0</v>
      </c>
      <c r="S281" s="8">
        <f t="shared" si="13"/>
        <v>237630</v>
      </c>
      <c r="T281" s="9">
        <f t="shared" si="14"/>
        <v>237630</v>
      </c>
      <c r="U281" s="10" t="s">
        <v>32</v>
      </c>
    </row>
    <row r="282" spans="1:21" x14ac:dyDescent="0.25">
      <c r="A282">
        <v>280</v>
      </c>
      <c r="B282" s="32" t="s">
        <v>1176</v>
      </c>
      <c r="C282" s="4" t="s">
        <v>1177</v>
      </c>
      <c r="D282" s="4" t="s">
        <v>25</v>
      </c>
      <c r="E282" s="4" t="s">
        <v>1178</v>
      </c>
      <c r="F282" s="4" t="s">
        <v>1174</v>
      </c>
      <c r="G282" s="4" t="s">
        <v>1179</v>
      </c>
      <c r="H282" s="4" t="s">
        <v>1180</v>
      </c>
      <c r="I282" s="4" t="s">
        <v>1</v>
      </c>
      <c r="J282" s="5" t="s">
        <v>183</v>
      </c>
      <c r="K282" s="4" t="s">
        <v>31</v>
      </c>
      <c r="L282" s="6">
        <v>66</v>
      </c>
      <c r="M282" s="7">
        <v>8900</v>
      </c>
      <c r="N282" s="8">
        <v>587400</v>
      </c>
      <c r="O282" s="8">
        <f>VLOOKUP(B282,'[1]Tranche 1 Actual 2024'!$B$12:$S$373,18,FALSE)</f>
        <v>176220</v>
      </c>
      <c r="P282" s="8"/>
      <c r="Q282" s="8">
        <f t="shared" si="12"/>
        <v>176220</v>
      </c>
      <c r="R282" s="8">
        <v>0</v>
      </c>
      <c r="S282" s="8">
        <f t="shared" si="13"/>
        <v>176220</v>
      </c>
      <c r="T282" s="9">
        <f t="shared" si="14"/>
        <v>176220</v>
      </c>
      <c r="U282" s="10" t="s">
        <v>32</v>
      </c>
    </row>
    <row r="283" spans="1:21" x14ac:dyDescent="0.25">
      <c r="A283">
        <v>281</v>
      </c>
      <c r="B283" s="32" t="s">
        <v>1181</v>
      </c>
      <c r="C283" s="4" t="s">
        <v>1177</v>
      </c>
      <c r="D283" s="4" t="s">
        <v>40</v>
      </c>
      <c r="E283" s="4" t="s">
        <v>1178</v>
      </c>
      <c r="F283" s="4" t="s">
        <v>1174</v>
      </c>
      <c r="G283" s="4" t="s">
        <v>1179</v>
      </c>
      <c r="H283" s="4" t="s">
        <v>1180</v>
      </c>
      <c r="I283" s="4" t="s">
        <v>1</v>
      </c>
      <c r="J283" s="5" t="s">
        <v>183</v>
      </c>
      <c r="K283" s="4" t="s">
        <v>31</v>
      </c>
      <c r="L283" s="6">
        <v>46</v>
      </c>
      <c r="M283" s="7">
        <v>8900</v>
      </c>
      <c r="N283" s="8">
        <v>409400</v>
      </c>
      <c r="O283" s="8">
        <f>VLOOKUP(B283,'[1]Tranche 1 Actual 2024'!$B$12:$S$373,18,FALSE)</f>
        <v>122820</v>
      </c>
      <c r="P283" s="8"/>
      <c r="Q283" s="8">
        <f t="shared" si="12"/>
        <v>122820</v>
      </c>
      <c r="R283" s="8">
        <v>0</v>
      </c>
      <c r="S283" s="8">
        <f t="shared" si="13"/>
        <v>122820</v>
      </c>
      <c r="T283" s="9">
        <f t="shared" si="14"/>
        <v>122820</v>
      </c>
      <c r="U283" s="10" t="s">
        <v>32</v>
      </c>
    </row>
    <row r="284" spans="1:21" x14ac:dyDescent="0.25">
      <c r="A284">
        <v>282</v>
      </c>
      <c r="B284" s="32" t="s">
        <v>1182</v>
      </c>
      <c r="C284" s="4" t="s">
        <v>1183</v>
      </c>
      <c r="D284" s="4" t="s">
        <v>25</v>
      </c>
      <c r="E284" s="4" t="s">
        <v>1173</v>
      </c>
      <c r="F284" s="4" t="s">
        <v>1174</v>
      </c>
      <c r="G284" s="4" t="s">
        <v>1184</v>
      </c>
      <c r="H284" s="4" t="s">
        <v>1185</v>
      </c>
      <c r="I284" s="4" t="s">
        <v>1</v>
      </c>
      <c r="J284" s="5" t="s">
        <v>30</v>
      </c>
      <c r="K284" s="4" t="s">
        <v>31</v>
      </c>
      <c r="L284" s="6">
        <v>120</v>
      </c>
      <c r="M284" s="7">
        <v>8900</v>
      </c>
      <c r="N284" s="8">
        <v>1068000</v>
      </c>
      <c r="O284" s="8">
        <f>VLOOKUP(B284,'[1]Tranche 1 Actual 2024'!$B$12:$S$373,18,FALSE)</f>
        <v>320400</v>
      </c>
      <c r="P284" s="8"/>
      <c r="Q284" s="8">
        <f t="shared" si="12"/>
        <v>320400</v>
      </c>
      <c r="R284" s="8">
        <v>0</v>
      </c>
      <c r="S284" s="8">
        <f t="shared" si="13"/>
        <v>320400</v>
      </c>
      <c r="T284" s="9">
        <f t="shared" si="14"/>
        <v>320400</v>
      </c>
      <c r="U284" s="10" t="s">
        <v>32</v>
      </c>
    </row>
    <row r="285" spans="1:21" x14ac:dyDescent="0.25">
      <c r="A285">
        <v>283</v>
      </c>
      <c r="B285" s="32" t="s">
        <v>1186</v>
      </c>
      <c r="C285" s="4" t="s">
        <v>1187</v>
      </c>
      <c r="D285" s="4" t="s">
        <v>25</v>
      </c>
      <c r="E285" s="4" t="s">
        <v>1173</v>
      </c>
      <c r="F285" s="4" t="s">
        <v>1174</v>
      </c>
      <c r="G285" s="4" t="s">
        <v>1188</v>
      </c>
      <c r="H285" s="4" t="s">
        <v>1189</v>
      </c>
      <c r="I285" s="4" t="s">
        <v>1</v>
      </c>
      <c r="J285" s="5" t="s">
        <v>30</v>
      </c>
      <c r="K285" s="4" t="s">
        <v>31</v>
      </c>
      <c r="L285" s="6">
        <v>123</v>
      </c>
      <c r="M285" s="7">
        <v>8900</v>
      </c>
      <c r="N285" s="8">
        <v>1094700</v>
      </c>
      <c r="O285" s="8">
        <f>VLOOKUP(B285,'[1]Tranche 1 Actual 2024'!$B$12:$S$373,18,FALSE)</f>
        <v>328410</v>
      </c>
      <c r="P285" s="8"/>
      <c r="Q285" s="8">
        <f t="shared" si="12"/>
        <v>328410</v>
      </c>
      <c r="R285" s="8">
        <v>0</v>
      </c>
      <c r="S285" s="8">
        <f t="shared" si="13"/>
        <v>328410</v>
      </c>
      <c r="T285" s="9">
        <f t="shared" si="14"/>
        <v>328410</v>
      </c>
      <c r="U285" s="10" t="s">
        <v>32</v>
      </c>
    </row>
    <row r="286" spans="1:21" x14ac:dyDescent="0.25">
      <c r="A286">
        <v>284</v>
      </c>
      <c r="B286" s="32" t="s">
        <v>1190</v>
      </c>
      <c r="C286" s="4" t="s">
        <v>1191</v>
      </c>
      <c r="D286" s="4" t="s">
        <v>25</v>
      </c>
      <c r="E286" s="4" t="s">
        <v>1173</v>
      </c>
      <c r="F286" s="4" t="s">
        <v>1174</v>
      </c>
      <c r="G286" s="4" t="s">
        <v>1192</v>
      </c>
      <c r="H286" s="4" t="s">
        <v>1193</v>
      </c>
      <c r="I286" s="4" t="s">
        <v>1</v>
      </c>
      <c r="J286" s="5" t="s">
        <v>30</v>
      </c>
      <c r="K286" s="4" t="s">
        <v>49</v>
      </c>
      <c r="L286" s="6">
        <v>241</v>
      </c>
      <c r="M286" s="7">
        <v>8900</v>
      </c>
      <c r="N286" s="8">
        <v>2144900</v>
      </c>
      <c r="O286" s="8">
        <f>VLOOKUP(B286,'[1]Tranche 1 Actual 2024'!$B$12:$S$373,18,FALSE)</f>
        <v>643470</v>
      </c>
      <c r="P286" s="8"/>
      <c r="Q286" s="8">
        <f t="shared" si="12"/>
        <v>643470</v>
      </c>
      <c r="R286" s="8">
        <v>0</v>
      </c>
      <c r="S286" s="8">
        <f t="shared" si="13"/>
        <v>643470</v>
      </c>
      <c r="T286" s="9">
        <f t="shared" si="14"/>
        <v>643470</v>
      </c>
      <c r="U286" s="10" t="s">
        <v>32</v>
      </c>
    </row>
    <row r="287" spans="1:21" x14ac:dyDescent="0.25">
      <c r="A287">
        <v>285</v>
      </c>
      <c r="B287" s="32" t="s">
        <v>1194</v>
      </c>
      <c r="C287" s="4" t="s">
        <v>1195</v>
      </c>
      <c r="D287" s="4" t="s">
        <v>25</v>
      </c>
      <c r="E287" s="4" t="s">
        <v>1173</v>
      </c>
      <c r="F287" s="4" t="s">
        <v>1174</v>
      </c>
      <c r="G287" s="4" t="s">
        <v>1196</v>
      </c>
      <c r="H287" s="4" t="s">
        <v>1197</v>
      </c>
      <c r="I287" s="4" t="s">
        <v>1</v>
      </c>
      <c r="J287" s="5" t="s">
        <v>183</v>
      </c>
      <c r="K287" s="4" t="s">
        <v>31</v>
      </c>
      <c r="L287" s="6">
        <v>126</v>
      </c>
      <c r="M287" s="7">
        <v>8900</v>
      </c>
      <c r="N287" s="8">
        <v>1121400</v>
      </c>
      <c r="O287" s="8">
        <f>VLOOKUP(B287,'[1]Tranche 1 Actual 2024'!$B$12:$S$373,18,FALSE)</f>
        <v>336420</v>
      </c>
      <c r="P287" s="8"/>
      <c r="Q287" s="8">
        <f t="shared" si="12"/>
        <v>336420</v>
      </c>
      <c r="R287" s="8">
        <v>0</v>
      </c>
      <c r="S287" s="8">
        <f t="shared" si="13"/>
        <v>336420</v>
      </c>
      <c r="T287" s="9">
        <f t="shared" si="14"/>
        <v>336420</v>
      </c>
      <c r="U287" s="10" t="s">
        <v>32</v>
      </c>
    </row>
    <row r="288" spans="1:21" x14ac:dyDescent="0.25">
      <c r="A288">
        <v>286</v>
      </c>
      <c r="B288" s="32" t="s">
        <v>1198</v>
      </c>
      <c r="C288" s="4" t="s">
        <v>1199</v>
      </c>
      <c r="D288" s="4" t="s">
        <v>25</v>
      </c>
      <c r="E288" s="4" t="s">
        <v>1173</v>
      </c>
      <c r="F288" s="4" t="s">
        <v>1174</v>
      </c>
      <c r="G288" s="4" t="s">
        <v>1200</v>
      </c>
      <c r="H288" s="4" t="s">
        <v>1201</v>
      </c>
      <c r="I288" s="4" t="s">
        <v>1</v>
      </c>
      <c r="J288" s="5" t="s">
        <v>30</v>
      </c>
      <c r="K288" s="4" t="s">
        <v>31</v>
      </c>
      <c r="L288" s="6">
        <v>488</v>
      </c>
      <c r="M288" s="7">
        <v>8900</v>
      </c>
      <c r="N288" s="8">
        <v>4343200</v>
      </c>
      <c r="O288" s="8"/>
      <c r="P288" s="8">
        <f>L288*M288*30%</f>
        <v>1302960</v>
      </c>
      <c r="Q288" s="8">
        <f t="shared" si="12"/>
        <v>1302960</v>
      </c>
      <c r="R288" s="8">
        <v>0</v>
      </c>
      <c r="S288" s="8">
        <f t="shared" si="13"/>
        <v>2605920</v>
      </c>
      <c r="T288" s="9">
        <f t="shared" si="14"/>
        <v>2605920</v>
      </c>
      <c r="U288" s="10" t="s">
        <v>170</v>
      </c>
    </row>
    <row r="289" spans="1:21" x14ac:dyDescent="0.25">
      <c r="A289">
        <v>287</v>
      </c>
      <c r="B289" s="32" t="s">
        <v>1202</v>
      </c>
      <c r="C289" s="4" t="s">
        <v>1203</v>
      </c>
      <c r="D289" s="4" t="s">
        <v>40</v>
      </c>
      <c r="E289" s="4" t="s">
        <v>1173</v>
      </c>
      <c r="F289" s="4" t="s">
        <v>1174</v>
      </c>
      <c r="G289" s="4" t="s">
        <v>1204</v>
      </c>
      <c r="H289" s="4" t="s">
        <v>1205</v>
      </c>
      <c r="I289" s="4" t="s">
        <v>1</v>
      </c>
      <c r="J289" s="5" t="s">
        <v>30</v>
      </c>
      <c r="K289" s="4" t="s">
        <v>31</v>
      </c>
      <c r="L289" s="6">
        <v>231</v>
      </c>
      <c r="M289" s="7">
        <v>8900</v>
      </c>
      <c r="N289" s="8">
        <v>2055900</v>
      </c>
      <c r="O289" s="8">
        <f>VLOOKUP(B289,'[1]Tranche 1 Actual 2024'!$B$12:$S$373,18,FALSE)</f>
        <v>616770</v>
      </c>
      <c r="P289" s="8"/>
      <c r="Q289" s="8">
        <f t="shared" si="12"/>
        <v>616770</v>
      </c>
      <c r="R289" s="8">
        <v>0</v>
      </c>
      <c r="S289" s="8">
        <f t="shared" si="13"/>
        <v>616770</v>
      </c>
      <c r="T289" s="9">
        <f t="shared" si="14"/>
        <v>616770</v>
      </c>
      <c r="U289" s="10" t="s">
        <v>32</v>
      </c>
    </row>
    <row r="290" spans="1:21" x14ac:dyDescent="0.25">
      <c r="A290">
        <v>288</v>
      </c>
      <c r="B290" s="32" t="s">
        <v>1206</v>
      </c>
      <c r="C290" s="4" t="s">
        <v>1207</v>
      </c>
      <c r="D290" s="4" t="s">
        <v>40</v>
      </c>
      <c r="E290" s="4" t="s">
        <v>1173</v>
      </c>
      <c r="F290" s="4" t="s">
        <v>1174</v>
      </c>
      <c r="G290" s="4" t="s">
        <v>1208</v>
      </c>
      <c r="H290" s="4" t="s">
        <v>1209</v>
      </c>
      <c r="I290" s="4" t="s">
        <v>1</v>
      </c>
      <c r="J290" s="5" t="s">
        <v>30</v>
      </c>
      <c r="K290" s="4" t="s">
        <v>31</v>
      </c>
      <c r="L290" s="6">
        <v>247</v>
      </c>
      <c r="M290" s="7">
        <v>8900</v>
      </c>
      <c r="N290" s="8">
        <v>2198300</v>
      </c>
      <c r="O290" s="8">
        <f>VLOOKUP(B290,'[1]Tranche 1 Actual 2024'!$B$12:$S$373,18,FALSE)</f>
        <v>659490</v>
      </c>
      <c r="P290" s="8"/>
      <c r="Q290" s="8">
        <f t="shared" si="12"/>
        <v>659490</v>
      </c>
      <c r="R290" s="8">
        <v>0</v>
      </c>
      <c r="S290" s="8">
        <f t="shared" si="13"/>
        <v>659490</v>
      </c>
      <c r="T290" s="9">
        <f t="shared" si="14"/>
        <v>659490</v>
      </c>
      <c r="U290" s="10" t="s">
        <v>32</v>
      </c>
    </row>
    <row r="291" spans="1:21" x14ac:dyDescent="0.25">
      <c r="A291">
        <v>289</v>
      </c>
      <c r="B291" s="32" t="s">
        <v>1210</v>
      </c>
      <c r="C291" s="4" t="s">
        <v>1211</v>
      </c>
      <c r="D291" s="4" t="s">
        <v>25</v>
      </c>
      <c r="E291" s="4" t="s">
        <v>1212</v>
      </c>
      <c r="F291" s="4" t="s">
        <v>1174</v>
      </c>
      <c r="G291" s="4" t="s">
        <v>1213</v>
      </c>
      <c r="H291" s="4" t="s">
        <v>1214</v>
      </c>
      <c r="I291" s="4" t="s">
        <v>1</v>
      </c>
      <c r="J291" s="5" t="s">
        <v>30</v>
      </c>
      <c r="K291" s="4" t="s">
        <v>31</v>
      </c>
      <c r="L291" s="6">
        <v>72</v>
      </c>
      <c r="M291" s="7">
        <v>8900</v>
      </c>
      <c r="N291" s="8">
        <v>640800</v>
      </c>
      <c r="O291" s="8">
        <f>VLOOKUP(B291,'[1]Tranche 1 Actual 2024'!$B$12:$S$373,18,FALSE)</f>
        <v>192240</v>
      </c>
      <c r="P291" s="8"/>
      <c r="Q291" s="8">
        <f t="shared" si="12"/>
        <v>192240</v>
      </c>
      <c r="R291" s="8">
        <v>0</v>
      </c>
      <c r="S291" s="8">
        <f t="shared" si="13"/>
        <v>192240</v>
      </c>
      <c r="T291" s="9">
        <f t="shared" si="14"/>
        <v>192240</v>
      </c>
      <c r="U291" s="10" t="s">
        <v>32</v>
      </c>
    </row>
    <row r="292" spans="1:21" x14ac:dyDescent="0.25">
      <c r="A292">
        <v>290</v>
      </c>
      <c r="B292" s="32" t="s">
        <v>1215</v>
      </c>
      <c r="C292" s="4" t="s">
        <v>1216</v>
      </c>
      <c r="D292" s="4" t="s">
        <v>25</v>
      </c>
      <c r="E292" s="4" t="s">
        <v>1173</v>
      </c>
      <c r="F292" s="4" t="s">
        <v>1174</v>
      </c>
      <c r="G292" s="4" t="s">
        <v>1217</v>
      </c>
      <c r="H292" s="4" t="s">
        <v>1218</v>
      </c>
      <c r="I292" s="4" t="s">
        <v>1</v>
      </c>
      <c r="J292" s="5" t="s">
        <v>30</v>
      </c>
      <c r="K292" s="4" t="s">
        <v>31</v>
      </c>
      <c r="L292" s="6">
        <v>278</v>
      </c>
      <c r="M292" s="7">
        <v>8900</v>
      </c>
      <c r="N292" s="8">
        <v>2474200</v>
      </c>
      <c r="O292" s="8">
        <f>VLOOKUP(B292,'[1]Tranche 1 Actual 2024'!$B$12:$S$373,18,FALSE)</f>
        <v>742260</v>
      </c>
      <c r="P292" s="8"/>
      <c r="Q292" s="8">
        <f t="shared" si="12"/>
        <v>742260</v>
      </c>
      <c r="R292" s="8">
        <v>0</v>
      </c>
      <c r="S292" s="8">
        <f t="shared" si="13"/>
        <v>742260</v>
      </c>
      <c r="T292" s="9">
        <f t="shared" si="14"/>
        <v>742260</v>
      </c>
      <c r="U292" s="10" t="s">
        <v>32</v>
      </c>
    </row>
    <row r="293" spans="1:21" x14ac:dyDescent="0.25">
      <c r="A293">
        <v>291</v>
      </c>
      <c r="B293" s="32" t="s">
        <v>1219</v>
      </c>
      <c r="C293" s="4" t="s">
        <v>1220</v>
      </c>
      <c r="D293" s="4" t="s">
        <v>40</v>
      </c>
      <c r="E293" s="4" t="s">
        <v>1173</v>
      </c>
      <c r="F293" s="4" t="s">
        <v>1174</v>
      </c>
      <c r="G293" s="4" t="s">
        <v>1221</v>
      </c>
      <c r="H293" s="4" t="s">
        <v>1222</v>
      </c>
      <c r="I293" s="4" t="s">
        <v>1</v>
      </c>
      <c r="J293" s="5" t="s">
        <v>30</v>
      </c>
      <c r="K293" s="4" t="s">
        <v>31</v>
      </c>
      <c r="L293" s="6">
        <v>134</v>
      </c>
      <c r="M293" s="7">
        <v>8900</v>
      </c>
      <c r="N293" s="8">
        <f>L293*M293</f>
        <v>1192600</v>
      </c>
      <c r="O293" s="8"/>
      <c r="P293" s="8">
        <f>L293*M293*30%</f>
        <v>357780</v>
      </c>
      <c r="Q293" s="8">
        <f t="shared" si="12"/>
        <v>357780</v>
      </c>
      <c r="R293" s="8">
        <v>0</v>
      </c>
      <c r="S293" s="8">
        <f t="shared" si="13"/>
        <v>715560</v>
      </c>
      <c r="T293" s="9">
        <f t="shared" si="14"/>
        <v>715560</v>
      </c>
      <c r="U293" s="10" t="s">
        <v>170</v>
      </c>
    </row>
    <row r="294" spans="1:21" x14ac:dyDescent="0.25">
      <c r="A294">
        <v>292</v>
      </c>
      <c r="B294" s="32" t="s">
        <v>1223</v>
      </c>
      <c r="C294" s="4" t="s">
        <v>1224</v>
      </c>
      <c r="D294" s="4" t="s">
        <v>25</v>
      </c>
      <c r="E294" s="4" t="s">
        <v>1173</v>
      </c>
      <c r="F294" s="4" t="s">
        <v>1174</v>
      </c>
      <c r="G294" s="4" t="s">
        <v>1225</v>
      </c>
      <c r="H294" s="4" t="s">
        <v>1226</v>
      </c>
      <c r="I294" s="4" t="s">
        <v>1</v>
      </c>
      <c r="J294" s="5" t="s">
        <v>30</v>
      </c>
      <c r="K294" s="4" t="s">
        <v>31</v>
      </c>
      <c r="L294" s="6">
        <v>180</v>
      </c>
      <c r="M294" s="7">
        <v>8900</v>
      </c>
      <c r="N294" s="8">
        <v>1602000</v>
      </c>
      <c r="O294" s="8">
        <f>VLOOKUP(B294,'[1]Tranche 1 Actual 2024'!$B$12:$S$373,18,FALSE)</f>
        <v>480600</v>
      </c>
      <c r="P294" s="8"/>
      <c r="Q294" s="8">
        <f t="shared" si="12"/>
        <v>480600</v>
      </c>
      <c r="R294" s="8">
        <v>0</v>
      </c>
      <c r="S294" s="8">
        <f t="shared" si="13"/>
        <v>480600</v>
      </c>
      <c r="T294" s="9">
        <f t="shared" si="14"/>
        <v>480600</v>
      </c>
      <c r="U294" s="10" t="s">
        <v>32</v>
      </c>
    </row>
    <row r="295" spans="1:21" x14ac:dyDescent="0.25">
      <c r="A295">
        <v>293</v>
      </c>
      <c r="B295" s="32" t="s">
        <v>1227</v>
      </c>
      <c r="C295" s="4" t="s">
        <v>1228</v>
      </c>
      <c r="D295" s="4" t="s">
        <v>25</v>
      </c>
      <c r="E295" s="4" t="s">
        <v>1229</v>
      </c>
      <c r="F295" s="4" t="s">
        <v>1174</v>
      </c>
      <c r="G295" s="4" t="s">
        <v>1230</v>
      </c>
      <c r="H295" s="4" t="s">
        <v>1231</v>
      </c>
      <c r="I295" s="4" t="s">
        <v>1</v>
      </c>
      <c r="J295" s="5" t="s">
        <v>30</v>
      </c>
      <c r="K295" s="4" t="s">
        <v>31</v>
      </c>
      <c r="L295" s="6">
        <v>130</v>
      </c>
      <c r="M295" s="7">
        <v>8900</v>
      </c>
      <c r="N295" s="8">
        <v>1157000</v>
      </c>
      <c r="O295" s="8">
        <f>VLOOKUP(B295,'[1]Tranche 1 Actual 2024'!$B$12:$S$373,18,FALSE)</f>
        <v>347100</v>
      </c>
      <c r="P295" s="8"/>
      <c r="Q295" s="8">
        <f t="shared" si="12"/>
        <v>347100</v>
      </c>
      <c r="R295" s="8">
        <v>0</v>
      </c>
      <c r="S295" s="8">
        <f t="shared" si="13"/>
        <v>347100</v>
      </c>
      <c r="T295" s="9">
        <f t="shared" si="14"/>
        <v>347100</v>
      </c>
      <c r="U295" s="10" t="s">
        <v>32</v>
      </c>
    </row>
    <row r="296" spans="1:21" x14ac:dyDescent="0.25">
      <c r="A296">
        <v>294</v>
      </c>
      <c r="B296" s="32" t="s">
        <v>1232</v>
      </c>
      <c r="C296" s="4" t="s">
        <v>1233</v>
      </c>
      <c r="D296" s="4" t="s">
        <v>40</v>
      </c>
      <c r="E296" s="4" t="s">
        <v>1173</v>
      </c>
      <c r="F296" s="4" t="s">
        <v>1174</v>
      </c>
      <c r="G296" s="4" t="s">
        <v>1234</v>
      </c>
      <c r="H296" s="4" t="s">
        <v>1235</v>
      </c>
      <c r="I296" s="4" t="s">
        <v>1</v>
      </c>
      <c r="J296" s="5" t="s">
        <v>30</v>
      </c>
      <c r="K296" s="4" t="s">
        <v>31</v>
      </c>
      <c r="L296" s="6">
        <v>147</v>
      </c>
      <c r="M296" s="7">
        <v>8900</v>
      </c>
      <c r="N296" s="8">
        <v>1308300</v>
      </c>
      <c r="O296" s="8">
        <f>VLOOKUP(B296,'[1]Tranche 1 Actual 2024'!$B$12:$S$373,18,FALSE)</f>
        <v>392490</v>
      </c>
      <c r="P296" s="8"/>
      <c r="Q296" s="8">
        <f t="shared" si="12"/>
        <v>392490</v>
      </c>
      <c r="R296" s="8">
        <v>0</v>
      </c>
      <c r="S296" s="8">
        <f t="shared" si="13"/>
        <v>392490</v>
      </c>
      <c r="T296" s="9">
        <f t="shared" si="14"/>
        <v>392490</v>
      </c>
      <c r="U296" s="10" t="s">
        <v>32</v>
      </c>
    </row>
    <row r="297" spans="1:21" x14ac:dyDescent="0.25">
      <c r="A297">
        <v>295</v>
      </c>
      <c r="B297" s="32" t="s">
        <v>1236</v>
      </c>
      <c r="C297" s="4" t="s">
        <v>1237</v>
      </c>
      <c r="D297" s="4" t="s">
        <v>25</v>
      </c>
      <c r="E297" s="4" t="s">
        <v>1173</v>
      </c>
      <c r="F297" s="4" t="s">
        <v>1174</v>
      </c>
      <c r="G297" s="4" t="s">
        <v>1238</v>
      </c>
      <c r="H297" s="4" t="s">
        <v>1239</v>
      </c>
      <c r="I297" s="4" t="s">
        <v>1</v>
      </c>
      <c r="J297" s="5" t="s">
        <v>30</v>
      </c>
      <c r="K297" s="4" t="s">
        <v>31</v>
      </c>
      <c r="L297" s="6">
        <v>180</v>
      </c>
      <c r="M297" s="7">
        <v>8900</v>
      </c>
      <c r="N297" s="8">
        <v>1602000</v>
      </c>
      <c r="O297" s="8">
        <f>VLOOKUP(B297,'[1]Tranche 1 Actual 2024'!$B$12:$S$373,18,FALSE)</f>
        <v>480600</v>
      </c>
      <c r="P297" s="8"/>
      <c r="Q297" s="8">
        <f t="shared" si="12"/>
        <v>480600</v>
      </c>
      <c r="R297" s="8">
        <v>0</v>
      </c>
      <c r="S297" s="8">
        <f t="shared" si="13"/>
        <v>480600</v>
      </c>
      <c r="T297" s="9">
        <f t="shared" si="14"/>
        <v>480600</v>
      </c>
      <c r="U297" s="10" t="s">
        <v>32</v>
      </c>
    </row>
    <row r="298" spans="1:21" x14ac:dyDescent="0.25">
      <c r="A298">
        <v>296</v>
      </c>
      <c r="B298" s="32" t="s">
        <v>1240</v>
      </c>
      <c r="C298" s="4" t="s">
        <v>1241</v>
      </c>
      <c r="D298" s="4" t="s">
        <v>25</v>
      </c>
      <c r="E298" s="4" t="s">
        <v>1173</v>
      </c>
      <c r="F298" s="4" t="s">
        <v>1174</v>
      </c>
      <c r="G298" s="4" t="s">
        <v>1242</v>
      </c>
      <c r="H298" s="4" t="s">
        <v>1243</v>
      </c>
      <c r="I298" s="4" t="s">
        <v>1</v>
      </c>
      <c r="J298" s="5" t="s">
        <v>30</v>
      </c>
      <c r="K298" s="4" t="s">
        <v>31</v>
      </c>
      <c r="L298" s="6">
        <v>117</v>
      </c>
      <c r="M298" s="7">
        <v>8900</v>
      </c>
      <c r="N298" s="8">
        <v>1041300</v>
      </c>
      <c r="O298" s="8">
        <f>VLOOKUP(B298,'[1]Tranche 1 Actual 2024'!$B$12:$S$373,18,FALSE)</f>
        <v>312390</v>
      </c>
      <c r="P298" s="8"/>
      <c r="Q298" s="8">
        <f t="shared" si="12"/>
        <v>312390</v>
      </c>
      <c r="R298" s="8">
        <v>0</v>
      </c>
      <c r="S298" s="8">
        <f t="shared" si="13"/>
        <v>312390</v>
      </c>
      <c r="T298" s="9">
        <f t="shared" si="14"/>
        <v>312390</v>
      </c>
      <c r="U298" s="10" t="s">
        <v>32</v>
      </c>
    </row>
    <row r="299" spans="1:21" x14ac:dyDescent="0.25">
      <c r="A299">
        <v>297</v>
      </c>
      <c r="B299" s="32" t="s">
        <v>1244</v>
      </c>
      <c r="C299" s="4" t="s">
        <v>1245</v>
      </c>
      <c r="D299" s="4" t="s">
        <v>40</v>
      </c>
      <c r="E299" s="4" t="s">
        <v>1173</v>
      </c>
      <c r="F299" s="4" t="s">
        <v>1174</v>
      </c>
      <c r="G299" s="4" t="s">
        <v>1246</v>
      </c>
      <c r="H299" s="4" t="s">
        <v>1247</v>
      </c>
      <c r="I299" s="4" t="s">
        <v>1</v>
      </c>
      <c r="J299" s="5" t="s">
        <v>30</v>
      </c>
      <c r="K299" s="4" t="s">
        <v>31</v>
      </c>
      <c r="L299" s="6">
        <v>85</v>
      </c>
      <c r="M299" s="7">
        <v>8900</v>
      </c>
      <c r="N299" s="8">
        <v>756500</v>
      </c>
      <c r="O299" s="8">
        <f>VLOOKUP(B299,'[1]Tranche 1 Actual 2024'!$B$12:$S$373,18,FALSE)</f>
        <v>226950</v>
      </c>
      <c r="P299" s="8"/>
      <c r="Q299" s="8">
        <f t="shared" si="12"/>
        <v>226950</v>
      </c>
      <c r="R299" s="8">
        <v>0</v>
      </c>
      <c r="S299" s="8">
        <f t="shared" si="13"/>
        <v>226950</v>
      </c>
      <c r="T299" s="9">
        <f t="shared" si="14"/>
        <v>226950</v>
      </c>
      <c r="U299" s="10" t="s">
        <v>32</v>
      </c>
    </row>
    <row r="300" spans="1:21" x14ac:dyDescent="0.25">
      <c r="A300">
        <v>298</v>
      </c>
      <c r="B300" s="32" t="s">
        <v>1248</v>
      </c>
      <c r="C300" s="4" t="s">
        <v>1249</v>
      </c>
      <c r="D300" s="4" t="s">
        <v>25</v>
      </c>
      <c r="E300" s="4" t="s">
        <v>1173</v>
      </c>
      <c r="F300" s="4" t="s">
        <v>1174</v>
      </c>
      <c r="G300" s="4" t="s">
        <v>1250</v>
      </c>
      <c r="H300" s="4" t="s">
        <v>1251</v>
      </c>
      <c r="I300" s="4" t="s">
        <v>1</v>
      </c>
      <c r="J300" s="5" t="s">
        <v>30</v>
      </c>
      <c r="K300" s="4" t="s">
        <v>31</v>
      </c>
      <c r="L300" s="6">
        <v>146</v>
      </c>
      <c r="M300" s="7">
        <v>8900</v>
      </c>
      <c r="N300" s="8">
        <v>1299400</v>
      </c>
      <c r="O300" s="8">
        <f>VLOOKUP(B300,'[1]Tranche 1 Actual 2024'!$B$12:$S$373,18,FALSE)</f>
        <v>389820</v>
      </c>
      <c r="P300" s="8"/>
      <c r="Q300" s="8">
        <f t="shared" si="12"/>
        <v>389820</v>
      </c>
      <c r="R300" s="8">
        <v>0</v>
      </c>
      <c r="S300" s="8">
        <f t="shared" si="13"/>
        <v>389820</v>
      </c>
      <c r="T300" s="9">
        <f t="shared" si="14"/>
        <v>389820</v>
      </c>
      <c r="U300" s="10" t="s">
        <v>32</v>
      </c>
    </row>
    <row r="301" spans="1:21" x14ac:dyDescent="0.25">
      <c r="A301">
        <v>299</v>
      </c>
      <c r="B301" s="32" t="s">
        <v>1252</v>
      </c>
      <c r="C301" s="4" t="s">
        <v>1253</v>
      </c>
      <c r="D301" s="4" t="s">
        <v>40</v>
      </c>
      <c r="E301" s="4" t="s">
        <v>1173</v>
      </c>
      <c r="F301" s="4" t="s">
        <v>1174</v>
      </c>
      <c r="G301" s="4" t="s">
        <v>1254</v>
      </c>
      <c r="H301" s="4" t="s">
        <v>1255</v>
      </c>
      <c r="I301" s="4" t="s">
        <v>1</v>
      </c>
      <c r="J301" s="5" t="s">
        <v>30</v>
      </c>
      <c r="K301" s="4" t="s">
        <v>31</v>
      </c>
      <c r="L301" s="6">
        <v>61</v>
      </c>
      <c r="M301" s="7">
        <v>8900</v>
      </c>
      <c r="N301" s="8">
        <v>542900</v>
      </c>
      <c r="O301" s="8">
        <f>VLOOKUP(B301,'[1]Tranche 1 Actual 2024'!$B$12:$S$373,18,FALSE)</f>
        <v>162870</v>
      </c>
      <c r="P301" s="8"/>
      <c r="Q301" s="8">
        <f t="shared" si="12"/>
        <v>162870</v>
      </c>
      <c r="R301" s="8">
        <v>0</v>
      </c>
      <c r="S301" s="8">
        <f t="shared" si="13"/>
        <v>162870</v>
      </c>
      <c r="T301" s="9">
        <f t="shared" si="14"/>
        <v>162870</v>
      </c>
      <c r="U301" s="10" t="s">
        <v>32</v>
      </c>
    </row>
    <row r="302" spans="1:21" x14ac:dyDescent="0.25">
      <c r="A302">
        <v>300</v>
      </c>
      <c r="B302" s="32" t="s">
        <v>1256</v>
      </c>
      <c r="C302" s="4" t="s">
        <v>1257</v>
      </c>
      <c r="D302" s="4" t="s">
        <v>25</v>
      </c>
      <c r="E302" s="4" t="s">
        <v>1173</v>
      </c>
      <c r="F302" s="4" t="s">
        <v>1174</v>
      </c>
      <c r="G302" s="4" t="s">
        <v>1258</v>
      </c>
      <c r="H302" s="4" t="s">
        <v>1259</v>
      </c>
      <c r="I302" s="4" t="s">
        <v>1</v>
      </c>
      <c r="J302" s="5" t="s">
        <v>30</v>
      </c>
      <c r="K302" s="4" t="s">
        <v>31</v>
      </c>
      <c r="L302" s="6">
        <v>217</v>
      </c>
      <c r="M302" s="7">
        <v>8900</v>
      </c>
      <c r="N302" s="8">
        <v>1931300</v>
      </c>
      <c r="O302" s="8">
        <f>VLOOKUP(B302,'[1]Tranche 1 Actual 2024'!$B$12:$S$373,18,FALSE)</f>
        <v>579390</v>
      </c>
      <c r="P302" s="8"/>
      <c r="Q302" s="8">
        <f t="shared" si="12"/>
        <v>579390</v>
      </c>
      <c r="R302" s="8">
        <v>0</v>
      </c>
      <c r="S302" s="8">
        <f t="shared" si="13"/>
        <v>579390</v>
      </c>
      <c r="T302" s="9">
        <f t="shared" si="14"/>
        <v>579390</v>
      </c>
      <c r="U302" s="10" t="s">
        <v>32</v>
      </c>
    </row>
    <row r="303" spans="1:21" x14ac:dyDescent="0.25">
      <c r="A303">
        <v>301</v>
      </c>
      <c r="B303" s="32" t="s">
        <v>1260</v>
      </c>
      <c r="C303" s="4" t="s">
        <v>1261</v>
      </c>
      <c r="D303" s="4" t="s">
        <v>40</v>
      </c>
      <c r="E303" s="4" t="s">
        <v>1173</v>
      </c>
      <c r="F303" s="4" t="s">
        <v>1174</v>
      </c>
      <c r="G303" s="4" t="s">
        <v>1262</v>
      </c>
      <c r="H303" s="4" t="s">
        <v>1263</v>
      </c>
      <c r="I303" s="4" t="s">
        <v>1</v>
      </c>
      <c r="J303" s="5" t="s">
        <v>30</v>
      </c>
      <c r="K303" s="4" t="s">
        <v>31</v>
      </c>
      <c r="L303" s="6">
        <v>146</v>
      </c>
      <c r="M303" s="7">
        <v>8900</v>
      </c>
      <c r="N303" s="8">
        <v>1299400</v>
      </c>
      <c r="O303" s="8">
        <f>VLOOKUP(B303,'[1]Tranche 1 Actual 2024'!$B$12:$S$373,18,FALSE)</f>
        <v>389820</v>
      </c>
      <c r="P303" s="8"/>
      <c r="Q303" s="8">
        <f t="shared" si="12"/>
        <v>389820</v>
      </c>
      <c r="R303" s="8">
        <v>0</v>
      </c>
      <c r="S303" s="8">
        <f t="shared" si="13"/>
        <v>389820</v>
      </c>
      <c r="T303" s="9">
        <f t="shared" si="14"/>
        <v>389820</v>
      </c>
      <c r="U303" s="10" t="s">
        <v>32</v>
      </c>
    </row>
    <row r="304" spans="1:21" x14ac:dyDescent="0.25">
      <c r="A304">
        <v>302</v>
      </c>
      <c r="B304" s="32" t="s">
        <v>1264</v>
      </c>
      <c r="C304" s="4" t="s">
        <v>1265</v>
      </c>
      <c r="D304" s="4" t="s">
        <v>25</v>
      </c>
      <c r="E304" s="4" t="s">
        <v>1173</v>
      </c>
      <c r="F304" s="4" t="s">
        <v>1174</v>
      </c>
      <c r="G304" s="4" t="s">
        <v>1266</v>
      </c>
      <c r="H304" s="4" t="s">
        <v>1267</v>
      </c>
      <c r="I304" s="4" t="s">
        <v>1</v>
      </c>
      <c r="J304" s="5" t="s">
        <v>30</v>
      </c>
      <c r="K304" s="4" t="s">
        <v>31</v>
      </c>
      <c r="L304" s="6">
        <v>216</v>
      </c>
      <c r="M304" s="7">
        <v>8900</v>
      </c>
      <c r="N304" s="8">
        <f>L304*M304</f>
        <v>1922400</v>
      </c>
      <c r="O304" s="8"/>
      <c r="P304" s="8">
        <f>L304*M304*30%</f>
        <v>576720</v>
      </c>
      <c r="Q304" s="8">
        <f t="shared" si="12"/>
        <v>576720</v>
      </c>
      <c r="R304" s="8">
        <v>0</v>
      </c>
      <c r="S304" s="8">
        <f t="shared" si="13"/>
        <v>1153440</v>
      </c>
      <c r="T304" s="9">
        <f t="shared" si="14"/>
        <v>1153440</v>
      </c>
      <c r="U304" s="10" t="s">
        <v>170</v>
      </c>
    </row>
    <row r="305" spans="1:21" x14ac:dyDescent="0.25">
      <c r="A305">
        <v>303</v>
      </c>
      <c r="B305" s="32" t="s">
        <v>1268</v>
      </c>
      <c r="C305" s="4" t="s">
        <v>1269</v>
      </c>
      <c r="D305" s="4" t="s">
        <v>40</v>
      </c>
      <c r="E305" s="4" t="s">
        <v>1173</v>
      </c>
      <c r="F305" s="4" t="s">
        <v>1174</v>
      </c>
      <c r="G305" s="4" t="s">
        <v>1270</v>
      </c>
      <c r="H305" s="4" t="s">
        <v>1271</v>
      </c>
      <c r="I305" s="4" t="s">
        <v>1</v>
      </c>
      <c r="J305" s="5" t="s">
        <v>30</v>
      </c>
      <c r="K305" s="4" t="s">
        <v>31</v>
      </c>
      <c r="L305" s="6">
        <v>127</v>
      </c>
      <c r="M305" s="7">
        <v>8900</v>
      </c>
      <c r="N305" s="8">
        <v>1130300</v>
      </c>
      <c r="O305" s="8">
        <f>VLOOKUP(B305,'[1]Tranche 1 Actual 2024'!$B$12:$S$373,18,FALSE)</f>
        <v>339090</v>
      </c>
      <c r="P305" s="8"/>
      <c r="Q305" s="8">
        <f t="shared" si="12"/>
        <v>339090</v>
      </c>
      <c r="R305" s="8">
        <v>0</v>
      </c>
      <c r="S305" s="8">
        <f t="shared" si="13"/>
        <v>339090</v>
      </c>
      <c r="T305" s="9">
        <f t="shared" si="14"/>
        <v>339090</v>
      </c>
      <c r="U305" s="10" t="s">
        <v>32</v>
      </c>
    </row>
    <row r="306" spans="1:21" x14ac:dyDescent="0.25">
      <c r="A306">
        <v>304</v>
      </c>
      <c r="B306" s="32" t="s">
        <v>1272</v>
      </c>
      <c r="C306" s="4" t="s">
        <v>1273</v>
      </c>
      <c r="D306" s="4" t="s">
        <v>25</v>
      </c>
      <c r="E306" s="4" t="s">
        <v>1173</v>
      </c>
      <c r="F306" s="4" t="s">
        <v>1174</v>
      </c>
      <c r="G306" s="4" t="s">
        <v>1274</v>
      </c>
      <c r="H306" s="4" t="s">
        <v>1275</v>
      </c>
      <c r="I306" s="4" t="s">
        <v>1</v>
      </c>
      <c r="J306" s="5" t="s">
        <v>30</v>
      </c>
      <c r="K306" s="4" t="s">
        <v>31</v>
      </c>
      <c r="L306" s="6">
        <v>76</v>
      </c>
      <c r="M306" s="7">
        <v>8900</v>
      </c>
      <c r="N306" s="8">
        <v>676400</v>
      </c>
      <c r="O306" s="8">
        <f>VLOOKUP(B306,'[1]Tranche 1 Actual 2024'!$B$12:$S$373,18,FALSE)</f>
        <v>202920</v>
      </c>
      <c r="P306" s="8"/>
      <c r="Q306" s="8">
        <f t="shared" si="12"/>
        <v>202920</v>
      </c>
      <c r="R306" s="8">
        <v>0</v>
      </c>
      <c r="S306" s="8">
        <f t="shared" si="13"/>
        <v>202920</v>
      </c>
      <c r="T306" s="9">
        <f t="shared" si="14"/>
        <v>202920</v>
      </c>
      <c r="U306" s="10" t="s">
        <v>32</v>
      </c>
    </row>
    <row r="307" spans="1:21" x14ac:dyDescent="0.25">
      <c r="A307">
        <v>305</v>
      </c>
      <c r="B307" s="32" t="s">
        <v>1276</v>
      </c>
      <c r="C307" s="4" t="s">
        <v>1277</v>
      </c>
      <c r="D307" s="4" t="s">
        <v>25</v>
      </c>
      <c r="E307" s="4" t="s">
        <v>1173</v>
      </c>
      <c r="F307" s="4" t="s">
        <v>1174</v>
      </c>
      <c r="G307" s="4" t="s">
        <v>1278</v>
      </c>
      <c r="H307" s="4" t="s">
        <v>1279</v>
      </c>
      <c r="I307" s="4" t="s">
        <v>1</v>
      </c>
      <c r="J307" s="5" t="s">
        <v>30</v>
      </c>
      <c r="K307" s="4" t="s">
        <v>31</v>
      </c>
      <c r="L307" s="6">
        <v>407</v>
      </c>
      <c r="M307" s="7">
        <v>8900</v>
      </c>
      <c r="N307" s="8">
        <v>3622300</v>
      </c>
      <c r="O307" s="8">
        <f>VLOOKUP(B307,'[1]Tranche 1 Actual 2024'!$B$12:$S$373,18,FALSE)</f>
        <v>1086690</v>
      </c>
      <c r="P307" s="8"/>
      <c r="Q307" s="8">
        <f t="shared" si="12"/>
        <v>1086690</v>
      </c>
      <c r="R307" s="8">
        <v>0</v>
      </c>
      <c r="S307" s="8">
        <f t="shared" si="13"/>
        <v>1086690</v>
      </c>
      <c r="T307" s="9">
        <f t="shared" si="14"/>
        <v>1086690</v>
      </c>
      <c r="U307" s="10" t="s">
        <v>32</v>
      </c>
    </row>
    <row r="308" spans="1:21" x14ac:dyDescent="0.25">
      <c r="A308">
        <v>306</v>
      </c>
      <c r="B308" s="32" t="s">
        <v>1280</v>
      </c>
      <c r="C308" s="4" t="s">
        <v>1281</v>
      </c>
      <c r="D308" s="4" t="s">
        <v>25</v>
      </c>
      <c r="E308" s="4" t="s">
        <v>1173</v>
      </c>
      <c r="F308" s="4" t="s">
        <v>1174</v>
      </c>
      <c r="G308" s="4" t="s">
        <v>1282</v>
      </c>
      <c r="H308" s="4" t="s">
        <v>1283</v>
      </c>
      <c r="I308" s="4" t="s">
        <v>1</v>
      </c>
      <c r="J308" s="5" t="s">
        <v>30</v>
      </c>
      <c r="K308" s="4" t="s">
        <v>31</v>
      </c>
      <c r="L308" s="6">
        <v>186</v>
      </c>
      <c r="M308" s="7">
        <v>8900</v>
      </c>
      <c r="N308" s="8">
        <f>L308*M308</f>
        <v>1655400</v>
      </c>
      <c r="O308" s="8"/>
      <c r="P308" s="8">
        <f>L308*M308*30%</f>
        <v>496620</v>
      </c>
      <c r="Q308" s="8">
        <f t="shared" si="12"/>
        <v>496620</v>
      </c>
      <c r="R308" s="8">
        <v>0</v>
      </c>
      <c r="S308" s="8">
        <f t="shared" si="13"/>
        <v>993240</v>
      </c>
      <c r="T308" s="9">
        <f t="shared" si="14"/>
        <v>993240</v>
      </c>
      <c r="U308" s="10" t="s">
        <v>170</v>
      </c>
    </row>
    <row r="309" spans="1:21" x14ac:dyDescent="0.25">
      <c r="A309">
        <v>307</v>
      </c>
      <c r="B309" s="32" t="s">
        <v>1284</v>
      </c>
      <c r="C309" s="4" t="s">
        <v>1285</v>
      </c>
      <c r="D309" s="4" t="s">
        <v>40</v>
      </c>
      <c r="E309" s="4" t="s">
        <v>1173</v>
      </c>
      <c r="F309" s="4" t="s">
        <v>1174</v>
      </c>
      <c r="G309" s="4" t="s">
        <v>1286</v>
      </c>
      <c r="H309" s="4" t="s">
        <v>1287</v>
      </c>
      <c r="I309" s="4" t="s">
        <v>1</v>
      </c>
      <c r="J309" s="5" t="s">
        <v>30</v>
      </c>
      <c r="K309" s="4" t="s">
        <v>31</v>
      </c>
      <c r="L309" s="6">
        <v>62</v>
      </c>
      <c r="M309" s="7">
        <v>8900</v>
      </c>
      <c r="N309" s="8">
        <v>551800</v>
      </c>
      <c r="O309" s="8">
        <f>VLOOKUP(B309,'[1]Tranche 1 Actual 2024'!$B$12:$S$373,18,FALSE)</f>
        <v>165540</v>
      </c>
      <c r="P309" s="8"/>
      <c r="Q309" s="8">
        <f t="shared" si="12"/>
        <v>165540</v>
      </c>
      <c r="R309" s="8">
        <v>0</v>
      </c>
      <c r="S309" s="8">
        <f t="shared" si="13"/>
        <v>165540</v>
      </c>
      <c r="T309" s="9">
        <f t="shared" si="14"/>
        <v>165540</v>
      </c>
      <c r="U309" s="10" t="s">
        <v>32</v>
      </c>
    </row>
    <row r="310" spans="1:21" x14ac:dyDescent="0.25">
      <c r="A310">
        <v>308</v>
      </c>
      <c r="B310" s="32" t="s">
        <v>1288</v>
      </c>
      <c r="C310" s="4" t="s">
        <v>1289</v>
      </c>
      <c r="D310" s="4" t="s">
        <v>25</v>
      </c>
      <c r="E310" s="4" t="s">
        <v>1173</v>
      </c>
      <c r="F310" s="4" t="s">
        <v>1174</v>
      </c>
      <c r="G310" s="11" t="s">
        <v>1290</v>
      </c>
      <c r="H310" s="4" t="s">
        <v>1291</v>
      </c>
      <c r="I310" s="4" t="s">
        <v>1</v>
      </c>
      <c r="J310" s="5" t="s">
        <v>30</v>
      </c>
      <c r="K310" s="4" t="s">
        <v>31</v>
      </c>
      <c r="L310" s="6">
        <v>78</v>
      </c>
      <c r="M310" s="7">
        <v>8900</v>
      </c>
      <c r="N310" s="8">
        <v>694200</v>
      </c>
      <c r="O310" s="8">
        <f>VLOOKUP(B310,'[1]Tranche 1 Actual 2024'!$B$12:$S$373,18,FALSE)</f>
        <v>208260</v>
      </c>
      <c r="P310" s="8"/>
      <c r="Q310" s="8">
        <f t="shared" si="12"/>
        <v>208260</v>
      </c>
      <c r="R310" s="8">
        <v>0</v>
      </c>
      <c r="S310" s="8">
        <f t="shared" si="13"/>
        <v>208260</v>
      </c>
      <c r="T310" s="9">
        <f t="shared" si="14"/>
        <v>208260</v>
      </c>
      <c r="U310" s="10" t="s">
        <v>32</v>
      </c>
    </row>
    <row r="311" spans="1:21" x14ac:dyDescent="0.25">
      <c r="A311">
        <v>309</v>
      </c>
      <c r="B311" s="32" t="s">
        <v>1292</v>
      </c>
      <c r="C311" s="4" t="s">
        <v>1293</v>
      </c>
      <c r="D311" s="4" t="s">
        <v>25</v>
      </c>
      <c r="E311" s="4" t="s">
        <v>1173</v>
      </c>
      <c r="F311" s="4" t="s">
        <v>1174</v>
      </c>
      <c r="G311" s="4" t="s">
        <v>1294</v>
      </c>
      <c r="H311" s="4" t="s">
        <v>1295</v>
      </c>
      <c r="I311" s="4" t="s">
        <v>1</v>
      </c>
      <c r="J311" s="5" t="s">
        <v>30</v>
      </c>
      <c r="K311" s="4" t="s">
        <v>31</v>
      </c>
      <c r="L311" s="6">
        <v>18</v>
      </c>
      <c r="M311" s="7">
        <v>8900</v>
      </c>
      <c r="N311" s="8">
        <v>160200</v>
      </c>
      <c r="O311" s="8">
        <f>VLOOKUP(B311,'[1]Tranche 1 Actual 2024'!$B$12:$S$373,18,FALSE)</f>
        <v>43060</v>
      </c>
      <c r="P311" s="8"/>
      <c r="Q311" s="8">
        <f t="shared" si="12"/>
        <v>48060</v>
      </c>
      <c r="R311" s="8">
        <v>8000</v>
      </c>
      <c r="S311" s="8">
        <f t="shared" si="13"/>
        <v>40060</v>
      </c>
      <c r="T311" s="9">
        <f t="shared" si="14"/>
        <v>40060</v>
      </c>
      <c r="U311" s="10" t="s">
        <v>32</v>
      </c>
    </row>
    <row r="312" spans="1:21" x14ac:dyDescent="0.25">
      <c r="A312">
        <v>310</v>
      </c>
      <c r="B312" s="32" t="s">
        <v>1296</v>
      </c>
      <c r="C312" s="4" t="s">
        <v>1297</v>
      </c>
      <c r="D312" s="4" t="s">
        <v>40</v>
      </c>
      <c r="E312" s="4" t="s">
        <v>1173</v>
      </c>
      <c r="F312" s="4" t="s">
        <v>1174</v>
      </c>
      <c r="G312" s="4" t="s">
        <v>1298</v>
      </c>
      <c r="H312" s="4" t="s">
        <v>1299</v>
      </c>
      <c r="I312" s="4" t="s">
        <v>1</v>
      </c>
      <c r="J312" s="5" t="s">
        <v>30</v>
      </c>
      <c r="K312" s="4" t="s">
        <v>31</v>
      </c>
      <c r="L312" s="6">
        <v>140</v>
      </c>
      <c r="M312" s="7">
        <v>8900</v>
      </c>
      <c r="N312" s="8">
        <v>1246000</v>
      </c>
      <c r="O312" s="8">
        <f>VLOOKUP(B312,'[1]Tranche 1 Actual 2024'!$B$12:$S$373,18,FALSE)</f>
        <v>373800</v>
      </c>
      <c r="P312" s="8"/>
      <c r="Q312" s="8">
        <f t="shared" si="12"/>
        <v>373800</v>
      </c>
      <c r="R312" s="8">
        <v>0</v>
      </c>
      <c r="S312" s="8">
        <f t="shared" si="13"/>
        <v>373800</v>
      </c>
      <c r="T312" s="9">
        <f t="shared" si="14"/>
        <v>373800</v>
      </c>
      <c r="U312" s="10" t="s">
        <v>32</v>
      </c>
    </row>
    <row r="313" spans="1:21" x14ac:dyDescent="0.25">
      <c r="A313">
        <v>311</v>
      </c>
      <c r="B313" s="32" t="s">
        <v>1300</v>
      </c>
      <c r="C313" s="4" t="s">
        <v>1301</v>
      </c>
      <c r="D313" s="4" t="s">
        <v>25</v>
      </c>
      <c r="E313" s="4" t="s">
        <v>1173</v>
      </c>
      <c r="F313" s="4" t="s">
        <v>1174</v>
      </c>
      <c r="G313" s="4" t="s">
        <v>1302</v>
      </c>
      <c r="H313" s="4" t="s">
        <v>1303</v>
      </c>
      <c r="I313" s="4" t="s">
        <v>1</v>
      </c>
      <c r="J313" s="5" t="s">
        <v>30</v>
      </c>
      <c r="K313" s="4" t="s">
        <v>31</v>
      </c>
      <c r="L313" s="6">
        <v>107</v>
      </c>
      <c r="M313" s="7">
        <v>8900</v>
      </c>
      <c r="N313" s="8">
        <v>952300</v>
      </c>
      <c r="O313" s="8">
        <f>VLOOKUP(B313,'[1]Tranche 1 Actual 2024'!$B$12:$S$373,18,FALSE)</f>
        <v>285690</v>
      </c>
      <c r="P313" s="8"/>
      <c r="Q313" s="8">
        <f t="shared" si="12"/>
        <v>285690</v>
      </c>
      <c r="R313" s="8">
        <v>0</v>
      </c>
      <c r="S313" s="8">
        <f t="shared" si="13"/>
        <v>285690</v>
      </c>
      <c r="T313" s="9">
        <f t="shared" si="14"/>
        <v>285690</v>
      </c>
      <c r="U313" s="10" t="s">
        <v>32</v>
      </c>
    </row>
    <row r="314" spans="1:21" x14ac:dyDescent="0.25">
      <c r="A314">
        <v>312</v>
      </c>
      <c r="B314" s="32" t="s">
        <v>1304</v>
      </c>
      <c r="C314" s="4" t="s">
        <v>1305</v>
      </c>
      <c r="D314" s="4" t="s">
        <v>40</v>
      </c>
      <c r="E314" s="4" t="s">
        <v>1173</v>
      </c>
      <c r="F314" s="4" t="s">
        <v>1174</v>
      </c>
      <c r="G314" s="4" t="s">
        <v>1306</v>
      </c>
      <c r="H314" s="4" t="s">
        <v>1307</v>
      </c>
      <c r="I314" s="4" t="s">
        <v>1</v>
      </c>
      <c r="J314" s="5" t="s">
        <v>30</v>
      </c>
      <c r="K314" s="4" t="s">
        <v>31</v>
      </c>
      <c r="L314" s="6">
        <v>80</v>
      </c>
      <c r="M314" s="7">
        <v>8900</v>
      </c>
      <c r="N314" s="8">
        <v>712000</v>
      </c>
      <c r="O314" s="8">
        <f>VLOOKUP(B314,'[1]Tranche 1 Actual 2024'!$B$12:$S$373,18,FALSE)</f>
        <v>213600</v>
      </c>
      <c r="P314" s="8"/>
      <c r="Q314" s="8">
        <f t="shared" si="12"/>
        <v>213600</v>
      </c>
      <c r="R314" s="8">
        <v>0</v>
      </c>
      <c r="S314" s="8">
        <f t="shared" si="13"/>
        <v>213600</v>
      </c>
      <c r="T314" s="9">
        <f t="shared" si="14"/>
        <v>213600</v>
      </c>
      <c r="U314" s="10" t="s">
        <v>32</v>
      </c>
    </row>
    <row r="315" spans="1:21" x14ac:dyDescent="0.25">
      <c r="A315">
        <v>313</v>
      </c>
      <c r="B315" s="32" t="s">
        <v>1308</v>
      </c>
      <c r="C315" s="4" t="s">
        <v>1309</v>
      </c>
      <c r="D315" s="4" t="s">
        <v>25</v>
      </c>
      <c r="E315" s="4" t="s">
        <v>1173</v>
      </c>
      <c r="F315" s="4" t="s">
        <v>1174</v>
      </c>
      <c r="G315" s="11" t="s">
        <v>1310</v>
      </c>
      <c r="H315" s="4" t="s">
        <v>1311</v>
      </c>
      <c r="I315" s="4" t="s">
        <v>1</v>
      </c>
      <c r="J315" s="5" t="s">
        <v>30</v>
      </c>
      <c r="K315" s="4" t="s">
        <v>31</v>
      </c>
      <c r="L315" s="6">
        <v>75</v>
      </c>
      <c r="M315" s="7">
        <v>8900</v>
      </c>
      <c r="N315" s="8">
        <f>L315*M315</f>
        <v>667500</v>
      </c>
      <c r="O315" s="8">
        <f>VLOOKUP(B315,'[1]Tranche 1 Actual 2024'!$B$12:$S$373,18,FALSE)</f>
        <v>200250</v>
      </c>
      <c r="P315" s="8"/>
      <c r="Q315" s="8">
        <f t="shared" si="12"/>
        <v>200250</v>
      </c>
      <c r="R315" s="8">
        <v>0</v>
      </c>
      <c r="S315" s="8">
        <f t="shared" si="13"/>
        <v>200250</v>
      </c>
      <c r="T315" s="9">
        <f t="shared" si="14"/>
        <v>200250</v>
      </c>
      <c r="U315" s="10" t="s">
        <v>32</v>
      </c>
    </row>
    <row r="316" spans="1:21" x14ac:dyDescent="0.25">
      <c r="A316">
        <v>314</v>
      </c>
      <c r="B316" s="32" t="s">
        <v>1312</v>
      </c>
      <c r="C316" s="4" t="s">
        <v>1313</v>
      </c>
      <c r="D316" s="4" t="s">
        <v>25</v>
      </c>
      <c r="E316" s="4" t="s">
        <v>1173</v>
      </c>
      <c r="F316" s="4" t="s">
        <v>1174</v>
      </c>
      <c r="G316" s="4" t="s">
        <v>1314</v>
      </c>
      <c r="H316" s="4" t="s">
        <v>1315</v>
      </c>
      <c r="I316" s="4" t="s">
        <v>1</v>
      </c>
      <c r="J316" s="5" t="s">
        <v>30</v>
      </c>
      <c r="K316" s="4" t="s">
        <v>31</v>
      </c>
      <c r="L316" s="6">
        <v>148</v>
      </c>
      <c r="M316" s="7">
        <v>8900</v>
      </c>
      <c r="N316" s="8">
        <f>L316*M316</f>
        <v>1317200</v>
      </c>
      <c r="O316" s="8"/>
      <c r="P316" s="8">
        <f>L316*M316*30%</f>
        <v>395160</v>
      </c>
      <c r="Q316" s="8">
        <f t="shared" si="12"/>
        <v>395160</v>
      </c>
      <c r="R316" s="8">
        <v>0</v>
      </c>
      <c r="S316" s="8">
        <f t="shared" si="13"/>
        <v>790320</v>
      </c>
      <c r="T316" s="9">
        <f t="shared" si="14"/>
        <v>790320</v>
      </c>
      <c r="U316" s="10" t="s">
        <v>170</v>
      </c>
    </row>
    <row r="317" spans="1:21" x14ac:dyDescent="0.25">
      <c r="A317">
        <v>315</v>
      </c>
      <c r="B317" s="32" t="s">
        <v>1316</v>
      </c>
      <c r="C317" s="4" t="s">
        <v>1317</v>
      </c>
      <c r="D317" s="4" t="s">
        <v>40</v>
      </c>
      <c r="E317" s="4" t="s">
        <v>1178</v>
      </c>
      <c r="F317" s="4" t="s">
        <v>1174</v>
      </c>
      <c r="G317" s="4" t="s">
        <v>1318</v>
      </c>
      <c r="H317" s="4" t="s">
        <v>1319</v>
      </c>
      <c r="I317" s="4" t="s">
        <v>1</v>
      </c>
      <c r="J317" s="5" t="s">
        <v>30</v>
      </c>
      <c r="K317" s="4" t="s">
        <v>31</v>
      </c>
      <c r="L317" s="6">
        <v>101</v>
      </c>
      <c r="M317" s="7">
        <v>8900</v>
      </c>
      <c r="N317" s="8">
        <v>898900</v>
      </c>
      <c r="O317" s="8">
        <f>VLOOKUP(B317,'[1]Tranche 1 Actual 2024'!$B$12:$S$373,18,FALSE)</f>
        <v>269670</v>
      </c>
      <c r="P317" s="8"/>
      <c r="Q317" s="8">
        <f t="shared" si="12"/>
        <v>269670</v>
      </c>
      <c r="R317" s="8">
        <v>0</v>
      </c>
      <c r="S317" s="8">
        <f t="shared" si="13"/>
        <v>269670</v>
      </c>
      <c r="T317" s="9">
        <f t="shared" si="14"/>
        <v>269670</v>
      </c>
      <c r="U317" s="10" t="s">
        <v>32</v>
      </c>
    </row>
    <row r="318" spans="1:21" x14ac:dyDescent="0.25">
      <c r="A318">
        <v>316</v>
      </c>
      <c r="B318" s="32" t="s">
        <v>1320</v>
      </c>
      <c r="C318" s="4" t="s">
        <v>1321</v>
      </c>
      <c r="D318" s="4" t="s">
        <v>25</v>
      </c>
      <c r="E318" s="4" t="s">
        <v>1322</v>
      </c>
      <c r="F318" s="4" t="s">
        <v>1174</v>
      </c>
      <c r="G318" s="4" t="s">
        <v>1323</v>
      </c>
      <c r="H318" s="4" t="s">
        <v>1324</v>
      </c>
      <c r="I318" s="4" t="s">
        <v>1</v>
      </c>
      <c r="J318" s="5" t="s">
        <v>30</v>
      </c>
      <c r="K318" s="4" t="s">
        <v>31</v>
      </c>
      <c r="L318" s="6">
        <v>76</v>
      </c>
      <c r="M318" s="7">
        <v>8900</v>
      </c>
      <c r="N318" s="8">
        <f>L318*M318</f>
        <v>676400</v>
      </c>
      <c r="O318" s="8"/>
      <c r="P318" s="8">
        <f>L318*M318*30%</f>
        <v>202920</v>
      </c>
      <c r="Q318" s="8">
        <f t="shared" si="12"/>
        <v>202920</v>
      </c>
      <c r="R318" s="8">
        <v>0</v>
      </c>
      <c r="S318" s="8">
        <f t="shared" si="13"/>
        <v>405840</v>
      </c>
      <c r="T318" s="9">
        <f t="shared" si="14"/>
        <v>405840</v>
      </c>
      <c r="U318" s="10" t="s">
        <v>170</v>
      </c>
    </row>
    <row r="319" spans="1:21" x14ac:dyDescent="0.25">
      <c r="A319">
        <v>317</v>
      </c>
      <c r="B319" s="32" t="s">
        <v>1325</v>
      </c>
      <c r="C319" s="4" t="s">
        <v>1326</v>
      </c>
      <c r="D319" s="4" t="s">
        <v>40</v>
      </c>
      <c r="E319" s="4" t="s">
        <v>1173</v>
      </c>
      <c r="F319" s="4" t="s">
        <v>1174</v>
      </c>
      <c r="G319" s="4" t="s">
        <v>1327</v>
      </c>
      <c r="H319" s="4" t="s">
        <v>1328</v>
      </c>
      <c r="I319" s="4" t="s">
        <v>1</v>
      </c>
      <c r="J319" s="5" t="s">
        <v>30</v>
      </c>
      <c r="K319" s="4" t="s">
        <v>31</v>
      </c>
      <c r="L319" s="6">
        <v>214</v>
      </c>
      <c r="M319" s="7">
        <v>8900</v>
      </c>
      <c r="N319" s="8">
        <v>1904600</v>
      </c>
      <c r="O319" s="8">
        <f>VLOOKUP(B319,'[1]Tranche 1 Actual 2024'!$B$12:$S$373,18,FALSE)</f>
        <v>571380</v>
      </c>
      <c r="P319" s="8"/>
      <c r="Q319" s="8">
        <f t="shared" si="12"/>
        <v>571380</v>
      </c>
      <c r="R319" s="8">
        <v>0</v>
      </c>
      <c r="S319" s="8">
        <f t="shared" si="13"/>
        <v>571380</v>
      </c>
      <c r="T319" s="9">
        <f t="shared" si="14"/>
        <v>571380</v>
      </c>
      <c r="U319" s="10" t="s">
        <v>32</v>
      </c>
    </row>
    <row r="320" spans="1:21" x14ac:dyDescent="0.25">
      <c r="A320">
        <v>318</v>
      </c>
      <c r="B320" s="32" t="s">
        <v>1329</v>
      </c>
      <c r="C320" s="4" t="s">
        <v>1330</v>
      </c>
      <c r="D320" s="4" t="s">
        <v>40</v>
      </c>
      <c r="E320" s="4" t="s">
        <v>1173</v>
      </c>
      <c r="F320" s="4" t="s">
        <v>1174</v>
      </c>
      <c r="G320" s="4" t="s">
        <v>1331</v>
      </c>
      <c r="H320" s="4" t="s">
        <v>1332</v>
      </c>
      <c r="I320" s="4" t="s">
        <v>1</v>
      </c>
      <c r="J320" s="5" t="s">
        <v>30</v>
      </c>
      <c r="K320" s="4" t="s">
        <v>31</v>
      </c>
      <c r="L320" s="6">
        <v>140</v>
      </c>
      <c r="M320" s="7">
        <v>8900</v>
      </c>
      <c r="N320" s="8">
        <v>1246000</v>
      </c>
      <c r="O320" s="8"/>
      <c r="P320" s="8">
        <f>L320*M320*30%</f>
        <v>373800</v>
      </c>
      <c r="Q320" s="8">
        <f t="shared" si="12"/>
        <v>373800</v>
      </c>
      <c r="R320" s="8">
        <v>0</v>
      </c>
      <c r="S320" s="8">
        <f t="shared" si="13"/>
        <v>747600</v>
      </c>
      <c r="T320" s="9">
        <f t="shared" si="14"/>
        <v>747600</v>
      </c>
      <c r="U320" s="10" t="s">
        <v>170</v>
      </c>
    </row>
    <row r="321" spans="1:21" x14ac:dyDescent="0.25">
      <c r="A321">
        <v>319</v>
      </c>
      <c r="B321" s="32" t="s">
        <v>1333</v>
      </c>
      <c r="C321" s="4" t="s">
        <v>1334</v>
      </c>
      <c r="D321" s="4" t="s">
        <v>40</v>
      </c>
      <c r="E321" s="4" t="s">
        <v>1173</v>
      </c>
      <c r="F321" s="4" t="s">
        <v>1174</v>
      </c>
      <c r="G321" s="4" t="s">
        <v>1335</v>
      </c>
      <c r="H321" s="4" t="s">
        <v>1336</v>
      </c>
      <c r="I321" s="4" t="s">
        <v>1</v>
      </c>
      <c r="J321" s="5" t="s">
        <v>30</v>
      </c>
      <c r="K321" s="4" t="s">
        <v>31</v>
      </c>
      <c r="L321" s="6">
        <v>38</v>
      </c>
      <c r="M321" s="7">
        <v>8900</v>
      </c>
      <c r="N321" s="8">
        <f>L321*M321</f>
        <v>338200</v>
      </c>
      <c r="O321" s="8"/>
      <c r="P321" s="8">
        <f>L321*M321*30%</f>
        <v>101460</v>
      </c>
      <c r="Q321" s="8">
        <f t="shared" si="12"/>
        <v>101460</v>
      </c>
      <c r="R321" s="8">
        <v>0</v>
      </c>
      <c r="S321" s="8">
        <f t="shared" si="13"/>
        <v>202920</v>
      </c>
      <c r="T321" s="9">
        <f t="shared" si="14"/>
        <v>202920</v>
      </c>
      <c r="U321" s="10" t="s">
        <v>170</v>
      </c>
    </row>
    <row r="322" spans="1:21" x14ac:dyDescent="0.25">
      <c r="A322">
        <v>320</v>
      </c>
      <c r="B322" s="32" t="s">
        <v>1337</v>
      </c>
      <c r="C322" s="4" t="s">
        <v>1338</v>
      </c>
      <c r="D322" s="4" t="s">
        <v>25</v>
      </c>
      <c r="E322" s="4" t="s">
        <v>1173</v>
      </c>
      <c r="F322" s="4" t="s">
        <v>1174</v>
      </c>
      <c r="G322" s="4" t="s">
        <v>1339</v>
      </c>
      <c r="H322" s="4" t="s">
        <v>1340</v>
      </c>
      <c r="I322" s="4" t="s">
        <v>1</v>
      </c>
      <c r="J322" s="5" t="s">
        <v>30</v>
      </c>
      <c r="K322" s="4" t="s">
        <v>31</v>
      </c>
      <c r="L322" s="6">
        <v>163</v>
      </c>
      <c r="M322" s="7">
        <v>8900</v>
      </c>
      <c r="N322" s="8">
        <f>L322*M322</f>
        <v>1450700</v>
      </c>
      <c r="O322" s="8"/>
      <c r="P322" s="8">
        <f>L322*M322*30%</f>
        <v>435210</v>
      </c>
      <c r="Q322" s="8">
        <f t="shared" si="12"/>
        <v>435210</v>
      </c>
      <c r="R322" s="8">
        <v>0</v>
      </c>
      <c r="S322" s="8">
        <f t="shared" si="13"/>
        <v>870420</v>
      </c>
      <c r="T322" s="9">
        <f t="shared" si="14"/>
        <v>870420</v>
      </c>
      <c r="U322" s="10" t="s">
        <v>170</v>
      </c>
    </row>
    <row r="323" spans="1:21" x14ac:dyDescent="0.25">
      <c r="A323">
        <v>321</v>
      </c>
      <c r="B323" s="32" t="s">
        <v>1341</v>
      </c>
      <c r="C323" s="4" t="s">
        <v>1342</v>
      </c>
      <c r="D323" s="4" t="s">
        <v>40</v>
      </c>
      <c r="E323" s="4" t="s">
        <v>101</v>
      </c>
      <c r="F323" s="4" t="s">
        <v>84</v>
      </c>
      <c r="G323" s="4" t="s">
        <v>1343</v>
      </c>
      <c r="H323" s="4" t="s">
        <v>1344</v>
      </c>
      <c r="I323" s="4" t="s">
        <v>1</v>
      </c>
      <c r="J323" s="5" t="s">
        <v>30</v>
      </c>
      <c r="K323" s="4" t="s">
        <v>31</v>
      </c>
      <c r="L323" s="6">
        <v>27</v>
      </c>
      <c r="M323" s="7">
        <v>8900</v>
      </c>
      <c r="N323" s="8">
        <v>240300</v>
      </c>
      <c r="O323" s="8">
        <f>VLOOKUP(B323,'[1]Tranche 1 Actual 2024'!$B$12:$S$373,18,FALSE)</f>
        <v>72090</v>
      </c>
      <c r="P323" s="8"/>
      <c r="Q323" s="8">
        <f t="shared" ref="Q323:Q324" si="15">N323*30%</f>
        <v>72090</v>
      </c>
      <c r="R323" s="8">
        <v>0</v>
      </c>
      <c r="S323" s="8">
        <f t="shared" ref="S323:S324" si="16">P323+Q323-R323</f>
        <v>72090</v>
      </c>
      <c r="T323" s="9">
        <f t="shared" ref="T323:T324" si="17">IF(S323&gt;=0,S323,0)</f>
        <v>72090</v>
      </c>
      <c r="U323" s="10" t="s">
        <v>32</v>
      </c>
    </row>
    <row r="324" spans="1:21" x14ac:dyDescent="0.25">
      <c r="A324">
        <v>322</v>
      </c>
      <c r="B324" s="32" t="s">
        <v>1345</v>
      </c>
      <c r="C324" s="4" t="s">
        <v>1346</v>
      </c>
      <c r="D324" s="4" t="s">
        <v>25</v>
      </c>
      <c r="E324" s="4" t="s">
        <v>101</v>
      </c>
      <c r="F324" s="4" t="s">
        <v>84</v>
      </c>
      <c r="G324" s="4" t="s">
        <v>1347</v>
      </c>
      <c r="H324" s="4" t="s">
        <v>1348</v>
      </c>
      <c r="I324" s="4" t="s">
        <v>1</v>
      </c>
      <c r="J324" s="5" t="s">
        <v>30</v>
      </c>
      <c r="K324" s="4" t="s">
        <v>31</v>
      </c>
      <c r="L324" s="6">
        <v>32</v>
      </c>
      <c r="M324" s="7">
        <v>8900</v>
      </c>
      <c r="N324" s="8">
        <v>284800</v>
      </c>
      <c r="O324" s="8">
        <f>VLOOKUP(B324,'[1]Tranche 1 Actual 2024'!$B$12:$S$373,18,FALSE)</f>
        <v>85440</v>
      </c>
      <c r="P324" s="8"/>
      <c r="Q324" s="8">
        <f t="shared" si="15"/>
        <v>85440</v>
      </c>
      <c r="R324" s="8">
        <v>0</v>
      </c>
      <c r="S324" s="8">
        <f t="shared" si="16"/>
        <v>85440</v>
      </c>
      <c r="T324" s="9">
        <f t="shared" si="17"/>
        <v>85440</v>
      </c>
      <c r="U324" s="10" t="s">
        <v>32</v>
      </c>
    </row>
    <row r="325" spans="1:21" x14ac:dyDescent="0.25">
      <c r="A325">
        <v>323</v>
      </c>
      <c r="B325" s="32" t="s">
        <v>1349</v>
      </c>
      <c r="C325" s="4" t="s">
        <v>1350</v>
      </c>
      <c r="D325" s="4" t="s">
        <v>25</v>
      </c>
      <c r="E325" s="4" t="s">
        <v>1351</v>
      </c>
      <c r="F325" s="4" t="s">
        <v>394</v>
      </c>
      <c r="G325" s="4" t="s">
        <v>1352</v>
      </c>
      <c r="H325" s="4" t="s">
        <v>1351</v>
      </c>
      <c r="I325" s="4" t="s">
        <v>1353</v>
      </c>
      <c r="J325" s="4" t="s">
        <v>1</v>
      </c>
      <c r="K325" s="5" t="s">
        <v>30</v>
      </c>
      <c r="L325" s="4" t="s">
        <v>31</v>
      </c>
      <c r="M325" s="6">
        <v>222</v>
      </c>
      <c r="N325" s="7">
        <v>8900</v>
      </c>
      <c r="O325" s="8">
        <v>1975800</v>
      </c>
      <c r="P325" s="8">
        <f>VLOOKUP(B325,'[2]Tranche 1 Actual 2024'!$B$12:$S$373,18,FALSE)</f>
        <v>592740</v>
      </c>
      <c r="Q325" s="8"/>
      <c r="R325" s="8">
        <f t="shared" ref="R325:R332" si="18">O325*30%</f>
        <v>592740</v>
      </c>
      <c r="S325" s="8">
        <v>0</v>
      </c>
      <c r="T325" s="9">
        <v>592740</v>
      </c>
      <c r="U325" s="10" t="s">
        <v>32</v>
      </c>
    </row>
    <row r="326" spans="1:21" ht="17.25" customHeight="1" x14ac:dyDescent="0.25">
      <c r="A326">
        <v>324</v>
      </c>
      <c r="B326" s="33" t="s">
        <v>1354</v>
      </c>
      <c r="C326" s="4" t="s">
        <v>1355</v>
      </c>
      <c r="D326" s="4" t="s">
        <v>25</v>
      </c>
      <c r="E326" s="4" t="s">
        <v>1351</v>
      </c>
      <c r="F326" s="4" t="s">
        <v>925</v>
      </c>
      <c r="G326" s="11" t="s">
        <v>941</v>
      </c>
      <c r="H326" s="4" t="s">
        <v>1351</v>
      </c>
      <c r="I326" s="4" t="s">
        <v>942</v>
      </c>
      <c r="J326" s="4" t="s">
        <v>1</v>
      </c>
      <c r="K326" s="5" t="s">
        <v>30</v>
      </c>
      <c r="L326" s="4" t="s">
        <v>31</v>
      </c>
      <c r="M326" s="6">
        <v>55</v>
      </c>
      <c r="N326" s="7">
        <v>8900</v>
      </c>
      <c r="O326" s="8">
        <f>M326*N326</f>
        <v>489500</v>
      </c>
      <c r="P326" s="8"/>
      <c r="Q326" s="8">
        <f>M326*N326*30%</f>
        <v>146850</v>
      </c>
      <c r="R326" s="8">
        <f t="shared" si="18"/>
        <v>146850</v>
      </c>
      <c r="S326" s="8"/>
      <c r="T326" s="9">
        <v>293700</v>
      </c>
      <c r="U326" s="10" t="s">
        <v>1356</v>
      </c>
    </row>
    <row r="327" spans="1:21" ht="18.75" customHeight="1" x14ac:dyDescent="0.25">
      <c r="A327">
        <v>325</v>
      </c>
      <c r="B327" s="32" t="s">
        <v>1357</v>
      </c>
      <c r="C327" s="4" t="s">
        <v>1358</v>
      </c>
      <c r="D327" s="4" t="s">
        <v>40</v>
      </c>
      <c r="E327" s="4" t="s">
        <v>1359</v>
      </c>
      <c r="F327" s="4" t="s">
        <v>1174</v>
      </c>
      <c r="G327" s="4" t="s">
        <v>1360</v>
      </c>
      <c r="H327" s="4" t="s">
        <v>1359</v>
      </c>
      <c r="I327" s="4" t="s">
        <v>1361</v>
      </c>
      <c r="J327" s="4" t="s">
        <v>1</v>
      </c>
      <c r="K327" s="5" t="s">
        <v>30</v>
      </c>
      <c r="L327" s="4" t="s">
        <v>31</v>
      </c>
      <c r="M327" s="6">
        <v>150</v>
      </c>
      <c r="N327" s="7">
        <v>8900</v>
      </c>
      <c r="O327" s="8">
        <v>1335000</v>
      </c>
      <c r="P327" s="8"/>
      <c r="Q327" s="8">
        <f>M327*N327*30%</f>
        <v>400500</v>
      </c>
      <c r="R327" s="8">
        <f t="shared" si="18"/>
        <v>400500</v>
      </c>
      <c r="S327" s="8">
        <v>0</v>
      </c>
      <c r="T327" s="9">
        <v>801000</v>
      </c>
      <c r="U327" s="10" t="s">
        <v>1356</v>
      </c>
    </row>
    <row r="328" spans="1:21" ht="17.25" customHeight="1" x14ac:dyDescent="0.25">
      <c r="A328">
        <v>326</v>
      </c>
      <c r="B328" s="32" t="s">
        <v>1362</v>
      </c>
      <c r="C328" s="4" t="s">
        <v>1363</v>
      </c>
      <c r="D328" s="4" t="s">
        <v>40</v>
      </c>
      <c r="E328" s="4" t="s">
        <v>1359</v>
      </c>
      <c r="F328" s="4" t="s">
        <v>1174</v>
      </c>
      <c r="G328" s="4" t="s">
        <v>1364</v>
      </c>
      <c r="H328" s="4" t="s">
        <v>1359</v>
      </c>
      <c r="I328" s="4" t="s">
        <v>1365</v>
      </c>
      <c r="J328" s="4" t="s">
        <v>1</v>
      </c>
      <c r="K328" s="5" t="s">
        <v>30</v>
      </c>
      <c r="L328" s="4" t="s">
        <v>31</v>
      </c>
      <c r="M328" s="6">
        <v>83</v>
      </c>
      <c r="N328" s="7">
        <v>8900</v>
      </c>
      <c r="O328" s="8">
        <f>M328*N328</f>
        <v>738700</v>
      </c>
      <c r="P328" s="8"/>
      <c r="Q328" s="8">
        <f>M328*N328*30%</f>
        <v>221610</v>
      </c>
      <c r="R328" s="8">
        <f t="shared" si="18"/>
        <v>221610</v>
      </c>
      <c r="S328" s="8">
        <v>0</v>
      </c>
      <c r="T328" s="9">
        <v>443220</v>
      </c>
      <c r="U328" s="10" t="s">
        <v>1356</v>
      </c>
    </row>
    <row r="329" spans="1:21" ht="17.25" customHeight="1" x14ac:dyDescent="0.25">
      <c r="A329">
        <v>327</v>
      </c>
      <c r="B329" s="32" t="s">
        <v>1366</v>
      </c>
      <c r="C329" s="4" t="s">
        <v>1367</v>
      </c>
      <c r="D329" s="4" t="s">
        <v>25</v>
      </c>
      <c r="E329" s="4" t="s">
        <v>1351</v>
      </c>
      <c r="F329" s="4" t="s">
        <v>1174</v>
      </c>
      <c r="G329" s="4" t="s">
        <v>1368</v>
      </c>
      <c r="H329" s="4" t="s">
        <v>1351</v>
      </c>
      <c r="I329" s="4" t="s">
        <v>1369</v>
      </c>
      <c r="J329" s="4" t="s">
        <v>1</v>
      </c>
      <c r="K329" s="5" t="s">
        <v>30</v>
      </c>
      <c r="L329" s="4" t="s">
        <v>31</v>
      </c>
      <c r="M329" s="6">
        <v>119</v>
      </c>
      <c r="N329" s="7">
        <v>8900</v>
      </c>
      <c r="O329" s="8">
        <f>M329*N329</f>
        <v>1059100</v>
      </c>
      <c r="P329" s="8"/>
      <c r="Q329" s="8">
        <f>M329*N329*30%</f>
        <v>317730</v>
      </c>
      <c r="R329" s="8">
        <f t="shared" si="18"/>
        <v>317730</v>
      </c>
      <c r="S329" s="8">
        <v>0</v>
      </c>
      <c r="T329" s="9">
        <v>635460</v>
      </c>
      <c r="U329" s="10" t="s">
        <v>1356</v>
      </c>
    </row>
    <row r="330" spans="1:21" x14ac:dyDescent="0.25">
      <c r="A330">
        <v>328</v>
      </c>
      <c r="B330" s="32" t="s">
        <v>1370</v>
      </c>
      <c r="C330" s="4" t="s">
        <v>1371</v>
      </c>
      <c r="D330" s="4" t="s">
        <v>25</v>
      </c>
      <c r="E330" s="4" t="s">
        <v>1351</v>
      </c>
      <c r="F330" s="4" t="s">
        <v>1174</v>
      </c>
      <c r="G330" s="4" t="s">
        <v>1372</v>
      </c>
      <c r="H330" s="4" t="s">
        <v>1351</v>
      </c>
      <c r="I330" s="4" t="s">
        <v>1373</v>
      </c>
      <c r="J330" s="4" t="s">
        <v>1</v>
      </c>
      <c r="K330" s="5" t="s">
        <v>30</v>
      </c>
      <c r="L330" s="4" t="s">
        <v>31</v>
      </c>
      <c r="M330" s="6">
        <v>97</v>
      </c>
      <c r="N330" s="7">
        <v>8900</v>
      </c>
      <c r="O330" s="8">
        <v>863300</v>
      </c>
      <c r="P330" s="8">
        <f>VLOOKUP(B330,'[2]Tranche 1 Actual 2024'!$B$12:$S$373,18,FALSE)</f>
        <v>258990</v>
      </c>
      <c r="Q330" s="8"/>
      <c r="R330" s="8">
        <f t="shared" si="18"/>
        <v>258990</v>
      </c>
      <c r="S330" s="8">
        <v>0</v>
      </c>
      <c r="T330" s="9">
        <v>258990</v>
      </c>
      <c r="U330" s="10" t="s">
        <v>32</v>
      </c>
    </row>
    <row r="331" spans="1:21" x14ac:dyDescent="0.25">
      <c r="A331">
        <v>329</v>
      </c>
      <c r="B331" s="32" t="s">
        <v>1374</v>
      </c>
      <c r="C331" s="4" t="s">
        <v>1375</v>
      </c>
      <c r="D331" s="4" t="s">
        <v>25</v>
      </c>
      <c r="E331" s="4" t="s">
        <v>1351</v>
      </c>
      <c r="F331" s="4" t="s">
        <v>1174</v>
      </c>
      <c r="G331" s="4" t="s">
        <v>1376</v>
      </c>
      <c r="H331" s="4" t="s">
        <v>1351</v>
      </c>
      <c r="I331" s="4" t="s">
        <v>1377</v>
      </c>
      <c r="J331" s="4" t="s">
        <v>1</v>
      </c>
      <c r="K331" s="5" t="s">
        <v>30</v>
      </c>
      <c r="L331" s="4" t="s">
        <v>31</v>
      </c>
      <c r="M331" s="6">
        <v>177</v>
      </c>
      <c r="N331" s="7">
        <v>8900</v>
      </c>
      <c r="O331" s="8">
        <v>1575300</v>
      </c>
      <c r="P331" s="8">
        <f>VLOOKUP(B331,'[2]Tranche 1 Actual 2024'!$B$12:$S$373,18,FALSE)</f>
        <v>472590</v>
      </c>
      <c r="Q331" s="8"/>
      <c r="R331" s="8">
        <f t="shared" si="18"/>
        <v>472590</v>
      </c>
      <c r="S331" s="8">
        <v>0</v>
      </c>
      <c r="T331" s="9">
        <v>472590</v>
      </c>
      <c r="U331" s="10" t="s">
        <v>32</v>
      </c>
    </row>
    <row r="332" spans="1:21" ht="17.25" customHeight="1" x14ac:dyDescent="0.25">
      <c r="A332">
        <v>330</v>
      </c>
      <c r="B332" s="34" t="s">
        <v>1378</v>
      </c>
      <c r="C332" s="12" t="s">
        <v>1379</v>
      </c>
      <c r="D332" s="12" t="s">
        <v>40</v>
      </c>
      <c r="E332" s="12" t="s">
        <v>1359</v>
      </c>
      <c r="F332" s="12" t="s">
        <v>936</v>
      </c>
      <c r="G332" s="12" t="s">
        <v>1380</v>
      </c>
      <c r="H332" s="12" t="s">
        <v>1381</v>
      </c>
      <c r="I332" s="12" t="s">
        <v>1381</v>
      </c>
      <c r="J332" s="12" t="s">
        <v>1</v>
      </c>
      <c r="K332" s="13" t="s">
        <v>30</v>
      </c>
      <c r="L332" s="12" t="s">
        <v>31</v>
      </c>
      <c r="M332" s="14">
        <v>865</v>
      </c>
      <c r="N332" s="15">
        <v>8900</v>
      </c>
      <c r="O332" s="16">
        <v>7698500</v>
      </c>
      <c r="P332" s="16"/>
      <c r="Q332" s="16">
        <f>M332*N332*30%</f>
        <v>2309550</v>
      </c>
      <c r="R332" s="16">
        <f t="shared" si="18"/>
        <v>2309550</v>
      </c>
      <c r="S332" s="16">
        <v>0</v>
      </c>
      <c r="T332" s="17">
        <v>4010700</v>
      </c>
      <c r="U332" s="18" t="s">
        <v>1356</v>
      </c>
    </row>
    <row r="333" spans="1:21" ht="16.5" customHeight="1" x14ac:dyDescent="0.25">
      <c r="A333">
        <v>331</v>
      </c>
      <c r="B333" s="34" t="s">
        <v>934</v>
      </c>
      <c r="C333" s="20" t="s">
        <v>935</v>
      </c>
      <c r="D333" s="20" t="s">
        <v>40</v>
      </c>
      <c r="E333" s="20"/>
      <c r="F333" s="20" t="s">
        <v>936</v>
      </c>
      <c r="G333" s="20" t="s">
        <v>937</v>
      </c>
      <c r="H333" s="19" t="s">
        <v>938</v>
      </c>
      <c r="I333" s="20" t="s">
        <v>938</v>
      </c>
      <c r="J333" s="20"/>
      <c r="K333" s="21"/>
      <c r="L333" s="20"/>
      <c r="M333" s="22"/>
      <c r="N333" s="23"/>
      <c r="O333" s="24"/>
      <c r="P333" s="24"/>
      <c r="Q333" s="24"/>
      <c r="R333" s="24"/>
      <c r="S333" s="24"/>
      <c r="T333" s="25">
        <v>608400</v>
      </c>
      <c r="U333" s="26" t="s">
        <v>1382</v>
      </c>
    </row>
    <row r="334" spans="1:21" x14ac:dyDescent="0.25">
      <c r="A334" s="27"/>
      <c r="B334" s="28" t="s">
        <v>1383</v>
      </c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31">
        <f>SUM(T3:T333)</f>
        <v>126742020</v>
      </c>
      <c r="U334" s="30"/>
    </row>
  </sheetData>
  <conditionalFormatting sqref="B334:B1048576 B1:B324">
    <cfRule type="duplicateValues" dxfId="3" priority="4"/>
  </conditionalFormatting>
  <conditionalFormatting sqref="B325:B331">
    <cfRule type="duplicateValues" dxfId="2" priority="3"/>
  </conditionalFormatting>
  <conditionalFormatting sqref="B332">
    <cfRule type="duplicateValues" dxfId="1" priority="2"/>
  </conditionalFormatting>
  <conditionalFormatting sqref="B33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Primary school 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2026-03-16T00:21:07Z</dcterms:created>
  <dcterms:modified xsi:type="dcterms:W3CDTF">2026-03-16T02:41:47Z</dcterms:modified>
</cp:coreProperties>
</file>